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9029"/>
  <workbookPr/>
  <mc:AlternateContent xmlns:mc="http://schemas.openxmlformats.org/markup-compatibility/2006">
    <mc:Choice Requires="x15">
      <x15ac:absPath xmlns:x15ac="http://schemas.microsoft.com/office/spreadsheetml/2010/11/ac" url="C:\Users\N1750\Desktop\"/>
    </mc:Choice>
  </mc:AlternateContent>
  <bookViews>
    <workbookView xWindow="0" yWindow="0" windowWidth="28800" windowHeight="9495" firstSheet="1" activeTab="1"/>
  </bookViews>
  <sheets>
    <sheet name="連絡票 (2)" sheetId="13" state="hidden" r:id="rId1"/>
    <sheet name="説明" sheetId="15" r:id="rId2"/>
    <sheet name="連絡票" sheetId="9" r:id="rId3"/>
    <sheet name="担当者データ" sheetId="12" r:id="rId4"/>
    <sheet name="物件データ" sheetId="11" r:id="rId5"/>
  </sheets>
  <definedNames>
    <definedName name="_xlnm.Print_Area" localSheetId="2">連絡票!$Y$4:$Y$44</definedName>
    <definedName name="_xlnm.Print_Area" localSheetId="0">'連絡票 (2)'!$B$1:$AY$42</definedName>
    <definedName name="確認番号">物件データ!$B$4:$B$450</definedName>
    <definedName name="担当者">担当者データ!$B$4:$F$203</definedName>
    <definedName name="物件">物件データ!$B$4:$I$450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450" i="11" l="1"/>
  <c r="H450" i="11"/>
  <c r="G450" i="11"/>
  <c r="F450" i="11"/>
  <c r="I449" i="11"/>
  <c r="H449" i="11"/>
  <c r="G449" i="11"/>
  <c r="F449" i="11"/>
  <c r="I448" i="11"/>
  <c r="H448" i="11"/>
  <c r="G448" i="11"/>
  <c r="F448" i="11"/>
  <c r="I447" i="11"/>
  <c r="H447" i="11"/>
  <c r="G447" i="11"/>
  <c r="F447" i="11"/>
  <c r="I446" i="11"/>
  <c r="H446" i="11"/>
  <c r="G446" i="11"/>
  <c r="F446" i="11"/>
  <c r="I445" i="11"/>
  <c r="H445" i="11"/>
  <c r="G445" i="11"/>
  <c r="F445" i="11"/>
  <c r="I444" i="11"/>
  <c r="H444" i="11"/>
  <c r="G444" i="11"/>
  <c r="F444" i="11"/>
  <c r="I443" i="11"/>
  <c r="H443" i="11"/>
  <c r="G443" i="11"/>
  <c r="F443" i="11"/>
  <c r="I442" i="11"/>
  <c r="H442" i="11"/>
  <c r="G442" i="11"/>
  <c r="F442" i="11"/>
  <c r="I441" i="11"/>
  <c r="H441" i="11"/>
  <c r="G441" i="11"/>
  <c r="F441" i="11"/>
  <c r="I440" i="11"/>
  <c r="H440" i="11"/>
  <c r="G440" i="11"/>
  <c r="F440" i="11"/>
  <c r="I439" i="11"/>
  <c r="H439" i="11"/>
  <c r="G439" i="11"/>
  <c r="F439" i="11"/>
  <c r="I438" i="11"/>
  <c r="H438" i="11"/>
  <c r="G438" i="11"/>
  <c r="F438" i="11"/>
  <c r="I437" i="11"/>
  <c r="H437" i="11"/>
  <c r="G437" i="11"/>
  <c r="F437" i="11"/>
  <c r="I436" i="11"/>
  <c r="H436" i="11"/>
  <c r="G436" i="11"/>
  <c r="F436" i="11"/>
  <c r="I435" i="11"/>
  <c r="H435" i="11"/>
  <c r="G435" i="11"/>
  <c r="F435" i="11"/>
  <c r="I434" i="11"/>
  <c r="H434" i="11"/>
  <c r="G434" i="11"/>
  <c r="F434" i="11"/>
  <c r="I433" i="11"/>
  <c r="H433" i="11"/>
  <c r="G433" i="11"/>
  <c r="F433" i="11"/>
  <c r="I432" i="11"/>
  <c r="H432" i="11"/>
  <c r="G432" i="11"/>
  <c r="F432" i="11"/>
  <c r="I431" i="11"/>
  <c r="H431" i="11"/>
  <c r="G431" i="11"/>
  <c r="F431" i="11"/>
  <c r="I430" i="11"/>
  <c r="H430" i="11"/>
  <c r="G430" i="11"/>
  <c r="F430" i="11"/>
  <c r="I429" i="11"/>
  <c r="H429" i="11"/>
  <c r="G429" i="11"/>
  <c r="F429" i="11"/>
  <c r="I428" i="11"/>
  <c r="H428" i="11"/>
  <c r="G428" i="11"/>
  <c r="F428" i="11"/>
  <c r="I427" i="11"/>
  <c r="H427" i="11"/>
  <c r="G427" i="11"/>
  <c r="F427" i="11"/>
  <c r="I426" i="11"/>
  <c r="H426" i="11"/>
  <c r="G426" i="11"/>
  <c r="F426" i="11"/>
  <c r="I425" i="11"/>
  <c r="H425" i="11"/>
  <c r="G425" i="11"/>
  <c r="F425" i="11"/>
  <c r="I424" i="11"/>
  <c r="H424" i="11"/>
  <c r="G424" i="11"/>
  <c r="F424" i="11"/>
  <c r="I423" i="11"/>
  <c r="H423" i="11"/>
  <c r="G423" i="11"/>
  <c r="F423" i="11"/>
  <c r="I422" i="11"/>
  <c r="H422" i="11"/>
  <c r="G422" i="11"/>
  <c r="F422" i="11"/>
  <c r="I421" i="11"/>
  <c r="H421" i="11"/>
  <c r="G421" i="11"/>
  <c r="F421" i="11"/>
  <c r="I420" i="11"/>
  <c r="H420" i="11"/>
  <c r="G420" i="11"/>
  <c r="F420" i="11"/>
  <c r="I419" i="11"/>
  <c r="H419" i="11"/>
  <c r="G419" i="11"/>
  <c r="F419" i="11"/>
  <c r="I418" i="11"/>
  <c r="H418" i="11"/>
  <c r="G418" i="11"/>
  <c r="F418" i="11"/>
  <c r="I417" i="11"/>
  <c r="H417" i="11"/>
  <c r="G417" i="11"/>
  <c r="F417" i="11"/>
  <c r="I416" i="11"/>
  <c r="H416" i="11"/>
  <c r="G416" i="11"/>
  <c r="F416" i="11"/>
  <c r="I415" i="11"/>
  <c r="H415" i="11"/>
  <c r="G415" i="11"/>
  <c r="F415" i="11"/>
  <c r="I414" i="11"/>
  <c r="H414" i="11"/>
  <c r="G414" i="11"/>
  <c r="F414" i="11"/>
  <c r="I413" i="11"/>
  <c r="H413" i="11"/>
  <c r="G413" i="11"/>
  <c r="F413" i="11"/>
  <c r="I412" i="11"/>
  <c r="H412" i="11"/>
  <c r="G412" i="11"/>
  <c r="F412" i="11"/>
  <c r="I411" i="11"/>
  <c r="H411" i="11"/>
  <c r="G411" i="11"/>
  <c r="F411" i="11"/>
  <c r="I410" i="11"/>
  <c r="H410" i="11"/>
  <c r="G410" i="11"/>
  <c r="F410" i="11"/>
  <c r="I409" i="11"/>
  <c r="H409" i="11"/>
  <c r="G409" i="11"/>
  <c r="F409" i="11"/>
  <c r="I408" i="11"/>
  <c r="H408" i="11"/>
  <c r="G408" i="11"/>
  <c r="F408" i="11"/>
  <c r="I407" i="11"/>
  <c r="H407" i="11"/>
  <c r="G407" i="11"/>
  <c r="F407" i="11"/>
  <c r="I406" i="11"/>
  <c r="H406" i="11"/>
  <c r="G406" i="11"/>
  <c r="F406" i="11"/>
  <c r="I405" i="11"/>
  <c r="H405" i="11"/>
  <c r="G405" i="11"/>
  <c r="F405" i="11"/>
  <c r="I404" i="11"/>
  <c r="H404" i="11"/>
  <c r="G404" i="11"/>
  <c r="F404" i="11"/>
  <c r="I403" i="11"/>
  <c r="H403" i="11"/>
  <c r="G403" i="11"/>
  <c r="F403" i="11"/>
  <c r="I402" i="11"/>
  <c r="H402" i="11"/>
  <c r="G402" i="11"/>
  <c r="F402" i="11"/>
  <c r="I401" i="11"/>
  <c r="H401" i="11"/>
  <c r="G401" i="11"/>
  <c r="F401" i="11"/>
  <c r="I400" i="11"/>
  <c r="H400" i="11"/>
  <c r="G400" i="11"/>
  <c r="F400" i="11"/>
  <c r="I399" i="11"/>
  <c r="H399" i="11"/>
  <c r="G399" i="11"/>
  <c r="F399" i="11"/>
  <c r="I398" i="11"/>
  <c r="H398" i="11"/>
  <c r="G398" i="11"/>
  <c r="F398" i="11"/>
  <c r="I397" i="11"/>
  <c r="H397" i="11"/>
  <c r="G397" i="11"/>
  <c r="F397" i="11"/>
  <c r="I396" i="11"/>
  <c r="H396" i="11"/>
  <c r="G396" i="11"/>
  <c r="F396" i="11"/>
  <c r="I395" i="11"/>
  <c r="H395" i="11"/>
  <c r="G395" i="11"/>
  <c r="F395" i="11"/>
  <c r="I394" i="11"/>
  <c r="H394" i="11"/>
  <c r="G394" i="11"/>
  <c r="F394" i="11"/>
  <c r="I393" i="11"/>
  <c r="H393" i="11"/>
  <c r="G393" i="11"/>
  <c r="F393" i="11"/>
  <c r="I392" i="11"/>
  <c r="H392" i="11"/>
  <c r="G392" i="11"/>
  <c r="F392" i="11"/>
  <c r="I391" i="11"/>
  <c r="H391" i="11"/>
  <c r="G391" i="11"/>
  <c r="F391" i="11"/>
  <c r="I390" i="11"/>
  <c r="H390" i="11"/>
  <c r="G390" i="11"/>
  <c r="F390" i="11"/>
  <c r="I389" i="11"/>
  <c r="H389" i="11"/>
  <c r="G389" i="11"/>
  <c r="F389" i="11"/>
  <c r="I388" i="11"/>
  <c r="H388" i="11"/>
  <c r="G388" i="11"/>
  <c r="F388" i="11"/>
  <c r="I387" i="11"/>
  <c r="H387" i="11"/>
  <c r="G387" i="11"/>
  <c r="F387" i="11"/>
  <c r="I386" i="11"/>
  <c r="H386" i="11"/>
  <c r="G386" i="11"/>
  <c r="F386" i="11"/>
  <c r="I385" i="11"/>
  <c r="H385" i="11"/>
  <c r="G385" i="11"/>
  <c r="F385" i="11"/>
  <c r="I384" i="11"/>
  <c r="H384" i="11"/>
  <c r="G384" i="11"/>
  <c r="F384" i="11"/>
  <c r="I383" i="11"/>
  <c r="H383" i="11"/>
  <c r="G383" i="11"/>
  <c r="F383" i="11"/>
  <c r="I382" i="11"/>
  <c r="H382" i="11"/>
  <c r="G382" i="11"/>
  <c r="F382" i="11"/>
  <c r="I381" i="11"/>
  <c r="H381" i="11"/>
  <c r="G381" i="11"/>
  <c r="F381" i="11"/>
  <c r="I380" i="11"/>
  <c r="H380" i="11"/>
  <c r="G380" i="11"/>
  <c r="F380" i="11"/>
  <c r="I379" i="11"/>
  <c r="H379" i="11"/>
  <c r="G379" i="11"/>
  <c r="F379" i="11"/>
  <c r="I378" i="11"/>
  <c r="H378" i="11"/>
  <c r="G378" i="11"/>
  <c r="F378" i="11"/>
  <c r="I377" i="11"/>
  <c r="H377" i="11"/>
  <c r="G377" i="11"/>
  <c r="F377" i="11"/>
  <c r="I376" i="11"/>
  <c r="H376" i="11"/>
  <c r="G376" i="11"/>
  <c r="F376" i="11"/>
  <c r="I375" i="11"/>
  <c r="H375" i="11"/>
  <c r="G375" i="11"/>
  <c r="F375" i="11"/>
  <c r="I374" i="11"/>
  <c r="H374" i="11"/>
  <c r="G374" i="11"/>
  <c r="F374" i="11"/>
  <c r="I373" i="11"/>
  <c r="H373" i="11"/>
  <c r="G373" i="11"/>
  <c r="F373" i="11"/>
  <c r="I372" i="11"/>
  <c r="H372" i="11"/>
  <c r="G372" i="11"/>
  <c r="F372" i="11"/>
  <c r="I371" i="11"/>
  <c r="H371" i="11"/>
  <c r="G371" i="11"/>
  <c r="F371" i="11"/>
  <c r="I370" i="11"/>
  <c r="H370" i="11"/>
  <c r="G370" i="11"/>
  <c r="F370" i="11"/>
  <c r="I369" i="11"/>
  <c r="H369" i="11"/>
  <c r="G369" i="11"/>
  <c r="F369" i="11"/>
  <c r="I368" i="11"/>
  <c r="H368" i="11"/>
  <c r="G368" i="11"/>
  <c r="F368" i="11"/>
  <c r="I367" i="11"/>
  <c r="H367" i="11"/>
  <c r="G367" i="11"/>
  <c r="F367" i="11"/>
  <c r="I366" i="11"/>
  <c r="H366" i="11"/>
  <c r="G366" i="11"/>
  <c r="F366" i="11"/>
  <c r="I365" i="11"/>
  <c r="H365" i="11"/>
  <c r="G365" i="11"/>
  <c r="F365" i="11"/>
  <c r="I364" i="11"/>
  <c r="H364" i="11"/>
  <c r="G364" i="11"/>
  <c r="F364" i="11"/>
  <c r="I363" i="11"/>
  <c r="H363" i="11"/>
  <c r="G363" i="11"/>
  <c r="F363" i="11"/>
  <c r="I362" i="11"/>
  <c r="H362" i="11"/>
  <c r="G362" i="11"/>
  <c r="F362" i="11"/>
  <c r="I361" i="11"/>
  <c r="H361" i="11"/>
  <c r="G361" i="11"/>
  <c r="F361" i="11"/>
  <c r="I360" i="11"/>
  <c r="H360" i="11"/>
  <c r="G360" i="11"/>
  <c r="F360" i="11"/>
  <c r="I359" i="11"/>
  <c r="H359" i="11"/>
  <c r="G359" i="11"/>
  <c r="F359" i="11"/>
  <c r="I358" i="11"/>
  <c r="H358" i="11"/>
  <c r="G358" i="11"/>
  <c r="F358" i="11"/>
  <c r="I357" i="11"/>
  <c r="H357" i="11"/>
  <c r="G357" i="11"/>
  <c r="F357" i="11"/>
  <c r="I356" i="11"/>
  <c r="H356" i="11"/>
  <c r="G356" i="11"/>
  <c r="F356" i="11"/>
  <c r="I355" i="11"/>
  <c r="H355" i="11"/>
  <c r="G355" i="11"/>
  <c r="F355" i="11"/>
  <c r="I354" i="11"/>
  <c r="H354" i="11"/>
  <c r="G354" i="11"/>
  <c r="F354" i="11"/>
  <c r="I353" i="11"/>
  <c r="H353" i="11"/>
  <c r="G353" i="11"/>
  <c r="F353" i="11"/>
  <c r="I352" i="11"/>
  <c r="H352" i="11"/>
  <c r="G352" i="11"/>
  <c r="F352" i="11"/>
  <c r="I351" i="11"/>
  <c r="H351" i="11"/>
  <c r="G351" i="11"/>
  <c r="F351" i="11"/>
  <c r="I350" i="11"/>
  <c r="H350" i="11"/>
  <c r="G350" i="11"/>
  <c r="F350" i="11"/>
  <c r="I349" i="11"/>
  <c r="H349" i="11"/>
  <c r="G349" i="11"/>
  <c r="F349" i="11"/>
  <c r="I348" i="11"/>
  <c r="H348" i="11"/>
  <c r="G348" i="11"/>
  <c r="F348" i="11"/>
  <c r="I347" i="11"/>
  <c r="H347" i="11"/>
  <c r="G347" i="11"/>
  <c r="F347" i="11"/>
  <c r="I346" i="11"/>
  <c r="H346" i="11"/>
  <c r="G346" i="11"/>
  <c r="F346" i="11"/>
  <c r="I345" i="11"/>
  <c r="H345" i="11"/>
  <c r="G345" i="11"/>
  <c r="F345" i="11"/>
  <c r="I344" i="11"/>
  <c r="H344" i="11"/>
  <c r="G344" i="11"/>
  <c r="F344" i="11"/>
  <c r="I343" i="11"/>
  <c r="H343" i="11"/>
  <c r="G343" i="11"/>
  <c r="F343" i="11"/>
  <c r="I342" i="11"/>
  <c r="H342" i="11"/>
  <c r="G342" i="11"/>
  <c r="F342" i="11"/>
  <c r="I341" i="11"/>
  <c r="H341" i="11"/>
  <c r="G341" i="11"/>
  <c r="F341" i="11"/>
  <c r="I340" i="11"/>
  <c r="H340" i="11"/>
  <c r="G340" i="11"/>
  <c r="F340" i="11"/>
  <c r="I339" i="11"/>
  <c r="H339" i="11"/>
  <c r="G339" i="11"/>
  <c r="F339" i="11"/>
  <c r="I338" i="11"/>
  <c r="H338" i="11"/>
  <c r="G338" i="11"/>
  <c r="F338" i="11"/>
  <c r="I337" i="11"/>
  <c r="H337" i="11"/>
  <c r="G337" i="11"/>
  <c r="F337" i="11"/>
  <c r="I336" i="11"/>
  <c r="H336" i="11"/>
  <c r="G336" i="11"/>
  <c r="F336" i="11"/>
  <c r="I335" i="11"/>
  <c r="H335" i="11"/>
  <c r="G335" i="11"/>
  <c r="F335" i="11"/>
  <c r="I334" i="11"/>
  <c r="H334" i="11"/>
  <c r="G334" i="11"/>
  <c r="F334" i="11"/>
  <c r="I333" i="11"/>
  <c r="H333" i="11"/>
  <c r="G333" i="11"/>
  <c r="F333" i="11"/>
  <c r="I332" i="11"/>
  <c r="H332" i="11"/>
  <c r="G332" i="11"/>
  <c r="F332" i="11"/>
  <c r="I331" i="11"/>
  <c r="H331" i="11"/>
  <c r="G331" i="11"/>
  <c r="F331" i="11"/>
  <c r="I330" i="11"/>
  <c r="H330" i="11"/>
  <c r="G330" i="11"/>
  <c r="F330" i="11"/>
  <c r="I329" i="11"/>
  <c r="H329" i="11"/>
  <c r="G329" i="11"/>
  <c r="F329" i="11"/>
  <c r="I328" i="11"/>
  <c r="H328" i="11"/>
  <c r="G328" i="11"/>
  <c r="F328" i="11"/>
  <c r="I327" i="11"/>
  <c r="H327" i="11"/>
  <c r="G327" i="11"/>
  <c r="F327" i="11"/>
  <c r="I326" i="11"/>
  <c r="H326" i="11"/>
  <c r="G326" i="11"/>
  <c r="F326" i="11"/>
  <c r="I325" i="11"/>
  <c r="H325" i="11"/>
  <c r="G325" i="11"/>
  <c r="F325" i="11"/>
  <c r="I324" i="11"/>
  <c r="H324" i="11"/>
  <c r="G324" i="11"/>
  <c r="F324" i="11"/>
  <c r="I323" i="11"/>
  <c r="H323" i="11"/>
  <c r="G323" i="11"/>
  <c r="F323" i="11"/>
  <c r="I322" i="11"/>
  <c r="H322" i="11"/>
  <c r="G322" i="11"/>
  <c r="F322" i="11"/>
  <c r="I321" i="11"/>
  <c r="H321" i="11"/>
  <c r="G321" i="11"/>
  <c r="F321" i="11"/>
  <c r="I320" i="11"/>
  <c r="H320" i="11"/>
  <c r="G320" i="11"/>
  <c r="F320" i="11"/>
  <c r="I319" i="11"/>
  <c r="H319" i="11"/>
  <c r="G319" i="11"/>
  <c r="F319" i="11"/>
  <c r="I318" i="11"/>
  <c r="H318" i="11"/>
  <c r="G318" i="11"/>
  <c r="F318" i="11"/>
  <c r="I317" i="11"/>
  <c r="H317" i="11"/>
  <c r="G317" i="11"/>
  <c r="F317" i="11"/>
  <c r="I316" i="11"/>
  <c r="H316" i="11"/>
  <c r="G316" i="11"/>
  <c r="F316" i="11"/>
  <c r="I315" i="11"/>
  <c r="H315" i="11"/>
  <c r="G315" i="11"/>
  <c r="F315" i="11"/>
  <c r="I314" i="11"/>
  <c r="H314" i="11"/>
  <c r="G314" i="11"/>
  <c r="F314" i="11"/>
  <c r="I313" i="11"/>
  <c r="H313" i="11"/>
  <c r="G313" i="11"/>
  <c r="F313" i="11"/>
  <c r="I312" i="11"/>
  <c r="H312" i="11"/>
  <c r="G312" i="11"/>
  <c r="F312" i="11"/>
  <c r="I311" i="11"/>
  <c r="H311" i="11"/>
  <c r="G311" i="11"/>
  <c r="F311" i="11"/>
  <c r="I310" i="11"/>
  <c r="H310" i="11"/>
  <c r="G310" i="11"/>
  <c r="F310" i="11"/>
  <c r="I309" i="11"/>
  <c r="H309" i="11"/>
  <c r="G309" i="11"/>
  <c r="F309" i="11"/>
  <c r="I308" i="11"/>
  <c r="H308" i="11"/>
  <c r="G308" i="11"/>
  <c r="F308" i="11"/>
  <c r="I307" i="11"/>
  <c r="H307" i="11"/>
  <c r="G307" i="11"/>
  <c r="F307" i="11"/>
  <c r="I306" i="11"/>
  <c r="H306" i="11"/>
  <c r="G306" i="11"/>
  <c r="F306" i="11"/>
  <c r="I305" i="11"/>
  <c r="H305" i="11"/>
  <c r="G305" i="11"/>
  <c r="F305" i="11"/>
  <c r="I304" i="11"/>
  <c r="H304" i="11"/>
  <c r="G304" i="11"/>
  <c r="F304" i="11"/>
  <c r="I303" i="11"/>
  <c r="H303" i="11"/>
  <c r="G303" i="11"/>
  <c r="F303" i="11"/>
  <c r="I302" i="11"/>
  <c r="H302" i="11"/>
  <c r="G302" i="11"/>
  <c r="F302" i="11"/>
  <c r="I301" i="11"/>
  <c r="H301" i="11"/>
  <c r="G301" i="11"/>
  <c r="F301" i="11"/>
  <c r="I300" i="11"/>
  <c r="H300" i="11"/>
  <c r="G300" i="11"/>
  <c r="F300" i="11"/>
  <c r="I299" i="11"/>
  <c r="H299" i="11"/>
  <c r="G299" i="11"/>
  <c r="F299" i="11"/>
  <c r="I298" i="11"/>
  <c r="H298" i="11"/>
  <c r="G298" i="11"/>
  <c r="F298" i="11"/>
  <c r="I297" i="11"/>
  <c r="H297" i="11"/>
  <c r="G297" i="11"/>
  <c r="F297" i="11"/>
  <c r="I296" i="11"/>
  <c r="H296" i="11"/>
  <c r="G296" i="11"/>
  <c r="F296" i="11"/>
  <c r="I295" i="11"/>
  <c r="H295" i="11"/>
  <c r="G295" i="11"/>
  <c r="F295" i="11"/>
  <c r="I294" i="11"/>
  <c r="H294" i="11"/>
  <c r="G294" i="11"/>
  <c r="F294" i="11"/>
  <c r="I293" i="11"/>
  <c r="H293" i="11"/>
  <c r="G293" i="11"/>
  <c r="F293" i="11"/>
  <c r="I292" i="11"/>
  <c r="H292" i="11"/>
  <c r="G292" i="11"/>
  <c r="F292" i="11"/>
  <c r="I291" i="11"/>
  <c r="H291" i="11"/>
  <c r="G291" i="11"/>
  <c r="F291" i="11"/>
  <c r="I290" i="11"/>
  <c r="H290" i="11"/>
  <c r="G290" i="11"/>
  <c r="F290" i="11"/>
  <c r="I289" i="11"/>
  <c r="H289" i="11"/>
  <c r="G289" i="11"/>
  <c r="F289" i="11"/>
  <c r="I288" i="11"/>
  <c r="H288" i="11"/>
  <c r="G288" i="11"/>
  <c r="F288" i="11"/>
  <c r="I287" i="11"/>
  <c r="H287" i="11"/>
  <c r="G287" i="11"/>
  <c r="F287" i="11"/>
  <c r="I286" i="11"/>
  <c r="H286" i="11"/>
  <c r="G286" i="11"/>
  <c r="F286" i="11"/>
  <c r="I285" i="11"/>
  <c r="H285" i="11"/>
  <c r="G285" i="11"/>
  <c r="F285" i="11"/>
  <c r="I284" i="11"/>
  <c r="H284" i="11"/>
  <c r="G284" i="11"/>
  <c r="F284" i="11"/>
  <c r="I283" i="11"/>
  <c r="H283" i="11"/>
  <c r="G283" i="11"/>
  <c r="F283" i="11"/>
  <c r="I282" i="11"/>
  <c r="H282" i="11"/>
  <c r="G282" i="11"/>
  <c r="F282" i="11"/>
  <c r="I281" i="11"/>
  <c r="H281" i="11"/>
  <c r="G281" i="11"/>
  <c r="F281" i="11"/>
  <c r="I280" i="11"/>
  <c r="H280" i="11"/>
  <c r="G280" i="11"/>
  <c r="F280" i="11"/>
  <c r="I279" i="11"/>
  <c r="H279" i="11"/>
  <c r="G279" i="11"/>
  <c r="F279" i="11"/>
  <c r="I278" i="11"/>
  <c r="H278" i="11"/>
  <c r="G278" i="11"/>
  <c r="F278" i="11"/>
  <c r="I277" i="11"/>
  <c r="H277" i="11"/>
  <c r="G277" i="11"/>
  <c r="F277" i="11"/>
  <c r="I276" i="11"/>
  <c r="H276" i="11"/>
  <c r="G276" i="11"/>
  <c r="F276" i="11"/>
  <c r="I275" i="11"/>
  <c r="H275" i="11"/>
  <c r="G275" i="11"/>
  <c r="F275" i="11"/>
  <c r="I274" i="11"/>
  <c r="H274" i="11"/>
  <c r="G274" i="11"/>
  <c r="F274" i="11"/>
  <c r="I273" i="11"/>
  <c r="H273" i="11"/>
  <c r="G273" i="11"/>
  <c r="F273" i="11"/>
  <c r="I272" i="11"/>
  <c r="H272" i="11"/>
  <c r="G272" i="11"/>
  <c r="F272" i="11"/>
  <c r="I271" i="11"/>
  <c r="H271" i="11"/>
  <c r="G271" i="11"/>
  <c r="F271" i="11"/>
  <c r="I270" i="11"/>
  <c r="H270" i="11"/>
  <c r="G270" i="11"/>
  <c r="F270" i="11"/>
  <c r="I269" i="11"/>
  <c r="H269" i="11"/>
  <c r="G269" i="11"/>
  <c r="F269" i="11"/>
  <c r="I268" i="11"/>
  <c r="H268" i="11"/>
  <c r="G268" i="11"/>
  <c r="F268" i="11"/>
  <c r="I267" i="11"/>
  <c r="H267" i="11"/>
  <c r="G267" i="11"/>
  <c r="F267" i="11"/>
  <c r="I266" i="11"/>
  <c r="H266" i="11"/>
  <c r="G266" i="11"/>
  <c r="F266" i="11"/>
  <c r="I265" i="11"/>
  <c r="H265" i="11"/>
  <c r="G265" i="11"/>
  <c r="F265" i="11"/>
  <c r="I264" i="11"/>
  <c r="H264" i="11"/>
  <c r="G264" i="11"/>
  <c r="F264" i="11"/>
  <c r="I263" i="11"/>
  <c r="H263" i="11"/>
  <c r="G263" i="11"/>
  <c r="F263" i="11"/>
  <c r="I262" i="11"/>
  <c r="H262" i="11"/>
  <c r="G262" i="11"/>
  <c r="F262" i="11"/>
  <c r="I261" i="11"/>
  <c r="H261" i="11"/>
  <c r="G261" i="11"/>
  <c r="F261" i="11"/>
  <c r="I260" i="11"/>
  <c r="H260" i="11"/>
  <c r="G260" i="11"/>
  <c r="F260" i="11"/>
  <c r="I259" i="11"/>
  <c r="H259" i="11"/>
  <c r="G259" i="11"/>
  <c r="F259" i="11"/>
  <c r="I258" i="11"/>
  <c r="H258" i="11"/>
  <c r="G258" i="11"/>
  <c r="F258" i="11"/>
  <c r="I257" i="11"/>
  <c r="H257" i="11"/>
  <c r="G257" i="11"/>
  <c r="F257" i="11"/>
  <c r="I256" i="11"/>
  <c r="H256" i="11"/>
  <c r="G256" i="11"/>
  <c r="F256" i="11"/>
  <c r="I255" i="11"/>
  <c r="H255" i="11"/>
  <c r="G255" i="11"/>
  <c r="F255" i="11"/>
  <c r="I254" i="11"/>
  <c r="H254" i="11"/>
  <c r="G254" i="11"/>
  <c r="F254" i="11"/>
  <c r="I253" i="11"/>
  <c r="H253" i="11"/>
  <c r="G253" i="11"/>
  <c r="F253" i="11"/>
  <c r="I252" i="11"/>
  <c r="H252" i="11"/>
  <c r="G252" i="11"/>
  <c r="F252" i="11"/>
  <c r="I251" i="11"/>
  <c r="H251" i="11"/>
  <c r="G251" i="11"/>
  <c r="F251" i="11"/>
  <c r="I250" i="11"/>
  <c r="H250" i="11"/>
  <c r="G250" i="11"/>
  <c r="F250" i="11"/>
  <c r="I249" i="11"/>
  <c r="H249" i="11"/>
  <c r="G249" i="11"/>
  <c r="F249" i="11"/>
  <c r="I248" i="11"/>
  <c r="H248" i="11"/>
  <c r="G248" i="11"/>
  <c r="F248" i="11"/>
  <c r="I247" i="11"/>
  <c r="H247" i="11"/>
  <c r="G247" i="11"/>
  <c r="F247" i="11"/>
  <c r="I246" i="11"/>
  <c r="H246" i="11"/>
  <c r="G246" i="11"/>
  <c r="F246" i="11"/>
  <c r="I245" i="11"/>
  <c r="H245" i="11"/>
  <c r="G245" i="11"/>
  <c r="F245" i="11"/>
  <c r="I244" i="11"/>
  <c r="H244" i="11"/>
  <c r="G244" i="11"/>
  <c r="F244" i="11"/>
  <c r="I243" i="11"/>
  <c r="H243" i="11"/>
  <c r="G243" i="11"/>
  <c r="F243" i="11"/>
  <c r="I242" i="11"/>
  <c r="H242" i="11"/>
  <c r="G242" i="11"/>
  <c r="F242" i="11"/>
  <c r="I241" i="11"/>
  <c r="H241" i="11"/>
  <c r="G241" i="11"/>
  <c r="F241" i="11"/>
  <c r="I240" i="11"/>
  <c r="H240" i="11"/>
  <c r="G240" i="11"/>
  <c r="F240" i="11"/>
  <c r="I239" i="11"/>
  <c r="H239" i="11"/>
  <c r="G239" i="11"/>
  <c r="F239" i="11"/>
  <c r="I238" i="11"/>
  <c r="H238" i="11"/>
  <c r="G238" i="11"/>
  <c r="F238" i="11"/>
  <c r="I237" i="11"/>
  <c r="H237" i="11"/>
  <c r="G237" i="11"/>
  <c r="F237" i="11"/>
  <c r="I236" i="11"/>
  <c r="H236" i="11"/>
  <c r="G236" i="11"/>
  <c r="F236" i="11"/>
  <c r="I235" i="11"/>
  <c r="H235" i="11"/>
  <c r="G235" i="11"/>
  <c r="F235" i="11"/>
  <c r="I234" i="11"/>
  <c r="H234" i="11"/>
  <c r="G234" i="11"/>
  <c r="F234" i="11"/>
  <c r="I233" i="11"/>
  <c r="H233" i="11"/>
  <c r="G233" i="11"/>
  <c r="F233" i="11"/>
  <c r="I232" i="11"/>
  <c r="H232" i="11"/>
  <c r="G232" i="11"/>
  <c r="F232" i="11"/>
  <c r="I231" i="11"/>
  <c r="H231" i="11"/>
  <c r="G231" i="11"/>
  <c r="F231" i="11"/>
  <c r="I230" i="11"/>
  <c r="H230" i="11"/>
  <c r="G230" i="11"/>
  <c r="F230" i="11"/>
  <c r="I229" i="11"/>
  <c r="H229" i="11"/>
  <c r="G229" i="11"/>
  <c r="F229" i="11"/>
  <c r="I228" i="11"/>
  <c r="H228" i="11"/>
  <c r="G228" i="11"/>
  <c r="F228" i="11"/>
  <c r="I227" i="11"/>
  <c r="H227" i="11"/>
  <c r="G227" i="11"/>
  <c r="F227" i="11"/>
  <c r="I226" i="11"/>
  <c r="H226" i="11"/>
  <c r="G226" i="11"/>
  <c r="F226" i="11"/>
  <c r="I225" i="11"/>
  <c r="H225" i="11"/>
  <c r="G225" i="11"/>
  <c r="F225" i="11"/>
  <c r="I224" i="11"/>
  <c r="H224" i="11"/>
  <c r="G224" i="11"/>
  <c r="F224" i="11"/>
  <c r="I223" i="11"/>
  <c r="H223" i="11"/>
  <c r="G223" i="11"/>
  <c r="F223" i="11"/>
  <c r="I222" i="11"/>
  <c r="H222" i="11"/>
  <c r="G222" i="11"/>
  <c r="F222" i="11"/>
  <c r="I221" i="11"/>
  <c r="H221" i="11"/>
  <c r="G221" i="11"/>
  <c r="F221" i="11"/>
  <c r="I220" i="11"/>
  <c r="H220" i="11"/>
  <c r="G220" i="11"/>
  <c r="F220" i="11"/>
  <c r="I219" i="11"/>
  <c r="H219" i="11"/>
  <c r="G219" i="11"/>
  <c r="F219" i="11"/>
  <c r="I218" i="11"/>
  <c r="H218" i="11"/>
  <c r="G218" i="11"/>
  <c r="F218" i="11"/>
  <c r="I217" i="11"/>
  <c r="H217" i="11"/>
  <c r="G217" i="11"/>
  <c r="F217" i="11"/>
  <c r="I216" i="11"/>
  <c r="H216" i="11"/>
  <c r="G216" i="11"/>
  <c r="F216" i="11"/>
  <c r="I215" i="11"/>
  <c r="H215" i="11"/>
  <c r="G215" i="11"/>
  <c r="F215" i="11"/>
  <c r="I214" i="11"/>
  <c r="H214" i="11"/>
  <c r="G214" i="11"/>
  <c r="F214" i="11"/>
  <c r="I213" i="11"/>
  <c r="H213" i="11"/>
  <c r="G213" i="11"/>
  <c r="F213" i="11"/>
  <c r="I212" i="11"/>
  <c r="H212" i="11"/>
  <c r="G212" i="11"/>
  <c r="F212" i="11"/>
  <c r="I211" i="11"/>
  <c r="H211" i="11"/>
  <c r="G211" i="11"/>
  <c r="F211" i="11"/>
  <c r="I210" i="11"/>
  <c r="H210" i="11"/>
  <c r="G210" i="11"/>
  <c r="F210" i="11"/>
  <c r="I209" i="11"/>
  <c r="H209" i="11"/>
  <c r="G209" i="11"/>
  <c r="F209" i="11"/>
  <c r="I208" i="11"/>
  <c r="H208" i="11"/>
  <c r="G208" i="11"/>
  <c r="F208" i="11"/>
  <c r="I207" i="11"/>
  <c r="H207" i="11"/>
  <c r="G207" i="11"/>
  <c r="F207" i="11"/>
  <c r="I206" i="11"/>
  <c r="H206" i="11"/>
  <c r="G206" i="11"/>
  <c r="F206" i="11"/>
  <c r="I205" i="11"/>
  <c r="H205" i="11"/>
  <c r="G205" i="11"/>
  <c r="F205" i="11"/>
  <c r="I204" i="11"/>
  <c r="H204" i="11"/>
  <c r="G204" i="11"/>
  <c r="F204" i="11"/>
  <c r="I203" i="11"/>
  <c r="H203" i="11"/>
  <c r="G203" i="11"/>
  <c r="F203" i="11"/>
  <c r="I202" i="11"/>
  <c r="H202" i="11"/>
  <c r="G202" i="11"/>
  <c r="F202" i="11"/>
  <c r="I201" i="11"/>
  <c r="H201" i="11"/>
  <c r="G201" i="11"/>
  <c r="F201" i="11"/>
  <c r="I200" i="11"/>
  <c r="H200" i="11"/>
  <c r="G200" i="11"/>
  <c r="F200" i="11"/>
  <c r="I199" i="11"/>
  <c r="H199" i="11"/>
  <c r="G199" i="11"/>
  <c r="F199" i="11"/>
  <c r="I198" i="11"/>
  <c r="H198" i="11"/>
  <c r="G198" i="11"/>
  <c r="F198" i="11"/>
  <c r="I197" i="11"/>
  <c r="H197" i="11"/>
  <c r="G197" i="11"/>
  <c r="F197" i="11"/>
  <c r="I196" i="11"/>
  <c r="H196" i="11"/>
  <c r="G196" i="11"/>
  <c r="F196" i="11"/>
  <c r="I195" i="11"/>
  <c r="H195" i="11"/>
  <c r="G195" i="11"/>
  <c r="F195" i="11"/>
  <c r="I194" i="11"/>
  <c r="H194" i="11"/>
  <c r="G194" i="11"/>
  <c r="F194" i="11"/>
  <c r="I193" i="11"/>
  <c r="H193" i="11"/>
  <c r="G193" i="11"/>
  <c r="F193" i="11"/>
  <c r="I192" i="11"/>
  <c r="H192" i="11"/>
  <c r="G192" i="11"/>
  <c r="F192" i="11"/>
  <c r="I191" i="11"/>
  <c r="H191" i="11"/>
  <c r="G191" i="11"/>
  <c r="F191" i="11"/>
  <c r="I190" i="11"/>
  <c r="H190" i="11"/>
  <c r="G190" i="11"/>
  <c r="F190" i="11"/>
  <c r="I189" i="11"/>
  <c r="H189" i="11"/>
  <c r="G189" i="11"/>
  <c r="F189" i="11"/>
  <c r="I188" i="11"/>
  <c r="H188" i="11"/>
  <c r="G188" i="11"/>
  <c r="F188" i="11"/>
  <c r="I187" i="11"/>
  <c r="H187" i="11"/>
  <c r="G187" i="11"/>
  <c r="F187" i="11"/>
  <c r="I186" i="11"/>
  <c r="H186" i="11"/>
  <c r="G186" i="11"/>
  <c r="F186" i="11"/>
  <c r="I185" i="11"/>
  <c r="H185" i="11"/>
  <c r="G185" i="11"/>
  <c r="F185" i="11"/>
  <c r="I184" i="11"/>
  <c r="H184" i="11"/>
  <c r="G184" i="11"/>
  <c r="F184" i="11"/>
  <c r="I183" i="11"/>
  <c r="H183" i="11"/>
  <c r="G183" i="11"/>
  <c r="F183" i="11"/>
  <c r="I182" i="11"/>
  <c r="H182" i="11"/>
  <c r="G182" i="11"/>
  <c r="F182" i="11"/>
  <c r="I181" i="11"/>
  <c r="H181" i="11"/>
  <c r="G181" i="11"/>
  <c r="F181" i="11"/>
  <c r="I180" i="11"/>
  <c r="H180" i="11"/>
  <c r="G180" i="11"/>
  <c r="F180" i="11"/>
  <c r="I179" i="11"/>
  <c r="H179" i="11"/>
  <c r="G179" i="11"/>
  <c r="F179" i="11"/>
  <c r="I178" i="11"/>
  <c r="H178" i="11"/>
  <c r="G178" i="11"/>
  <c r="F178" i="11"/>
  <c r="I177" i="11"/>
  <c r="H177" i="11"/>
  <c r="G177" i="11"/>
  <c r="F177" i="11"/>
  <c r="I176" i="11"/>
  <c r="H176" i="11"/>
  <c r="G176" i="11"/>
  <c r="F176" i="11"/>
  <c r="I175" i="11"/>
  <c r="H175" i="11"/>
  <c r="G175" i="11"/>
  <c r="F175" i="11"/>
  <c r="I174" i="11"/>
  <c r="H174" i="11"/>
  <c r="G174" i="11"/>
  <c r="F174" i="11"/>
  <c r="I173" i="11"/>
  <c r="H173" i="11"/>
  <c r="G173" i="11"/>
  <c r="F173" i="11"/>
  <c r="I172" i="11"/>
  <c r="H172" i="11"/>
  <c r="G172" i="11"/>
  <c r="F172" i="11"/>
  <c r="I171" i="11"/>
  <c r="H171" i="11"/>
  <c r="G171" i="11"/>
  <c r="F171" i="11"/>
  <c r="I170" i="11"/>
  <c r="H170" i="11"/>
  <c r="G170" i="11"/>
  <c r="F170" i="11"/>
  <c r="I169" i="11"/>
  <c r="H169" i="11"/>
  <c r="G169" i="11"/>
  <c r="F169" i="11"/>
  <c r="I168" i="11"/>
  <c r="H168" i="11"/>
  <c r="G168" i="11"/>
  <c r="F168" i="11"/>
  <c r="I167" i="11"/>
  <c r="H167" i="11"/>
  <c r="G167" i="11"/>
  <c r="F167" i="11"/>
  <c r="I166" i="11"/>
  <c r="H166" i="11"/>
  <c r="G166" i="11"/>
  <c r="F166" i="11"/>
  <c r="I165" i="11"/>
  <c r="H165" i="11"/>
  <c r="G165" i="11"/>
  <c r="F165" i="11"/>
  <c r="I164" i="11"/>
  <c r="H164" i="11"/>
  <c r="G164" i="11"/>
  <c r="F164" i="11"/>
  <c r="I163" i="11"/>
  <c r="H163" i="11"/>
  <c r="G163" i="11"/>
  <c r="F163" i="11"/>
  <c r="I162" i="11"/>
  <c r="H162" i="11"/>
  <c r="G162" i="11"/>
  <c r="F162" i="11"/>
  <c r="I161" i="11"/>
  <c r="H161" i="11"/>
  <c r="G161" i="11"/>
  <c r="F161" i="11"/>
  <c r="I160" i="11"/>
  <c r="H160" i="11"/>
  <c r="G160" i="11"/>
  <c r="F160" i="11"/>
  <c r="I159" i="11"/>
  <c r="H159" i="11"/>
  <c r="G159" i="11"/>
  <c r="F159" i="11"/>
  <c r="I158" i="11"/>
  <c r="H158" i="11"/>
  <c r="G158" i="11"/>
  <c r="F158" i="11"/>
  <c r="I157" i="11"/>
  <c r="H157" i="11"/>
  <c r="G157" i="11"/>
  <c r="F157" i="11"/>
  <c r="I156" i="11"/>
  <c r="H156" i="11"/>
  <c r="G156" i="11"/>
  <c r="F156" i="11"/>
  <c r="I155" i="11"/>
  <c r="H155" i="11"/>
  <c r="G155" i="11"/>
  <c r="F155" i="11"/>
  <c r="I154" i="11"/>
  <c r="H154" i="11"/>
  <c r="G154" i="11"/>
  <c r="F154" i="11"/>
  <c r="I153" i="11"/>
  <c r="H153" i="11"/>
  <c r="G153" i="11"/>
  <c r="F153" i="11"/>
  <c r="I152" i="11"/>
  <c r="H152" i="11"/>
  <c r="G152" i="11"/>
  <c r="F152" i="11"/>
  <c r="I151" i="11"/>
  <c r="H151" i="11"/>
  <c r="G151" i="11"/>
  <c r="F151" i="11"/>
  <c r="I150" i="11"/>
  <c r="H150" i="11"/>
  <c r="G150" i="11"/>
  <c r="F150" i="11"/>
  <c r="I149" i="11"/>
  <c r="H149" i="11"/>
  <c r="G149" i="11"/>
  <c r="F149" i="11"/>
  <c r="I148" i="11"/>
  <c r="H148" i="11"/>
  <c r="G148" i="11"/>
  <c r="F148" i="11"/>
  <c r="I147" i="11"/>
  <c r="H147" i="11"/>
  <c r="G147" i="11"/>
  <c r="F147" i="11"/>
  <c r="I146" i="11"/>
  <c r="H146" i="11"/>
  <c r="G146" i="11"/>
  <c r="F146" i="11"/>
  <c r="I145" i="11"/>
  <c r="H145" i="11"/>
  <c r="G145" i="11"/>
  <c r="F145" i="11"/>
  <c r="I144" i="11"/>
  <c r="H144" i="11"/>
  <c r="G144" i="11"/>
  <c r="F144" i="11"/>
  <c r="I143" i="11"/>
  <c r="H143" i="11"/>
  <c r="G143" i="11"/>
  <c r="F143" i="11"/>
  <c r="I142" i="11"/>
  <c r="H142" i="11"/>
  <c r="G142" i="11"/>
  <c r="F142" i="11"/>
  <c r="I141" i="11"/>
  <c r="H141" i="11"/>
  <c r="G141" i="11"/>
  <c r="F141" i="11"/>
  <c r="I140" i="11"/>
  <c r="H140" i="11"/>
  <c r="G140" i="11"/>
  <c r="F140" i="11"/>
  <c r="I139" i="11"/>
  <c r="H139" i="11"/>
  <c r="G139" i="11"/>
  <c r="F139" i="11"/>
  <c r="I138" i="11"/>
  <c r="H138" i="11"/>
  <c r="G138" i="11"/>
  <c r="F138" i="11"/>
  <c r="I137" i="11"/>
  <c r="H137" i="11"/>
  <c r="G137" i="11"/>
  <c r="F137" i="11"/>
  <c r="I136" i="11"/>
  <c r="H136" i="11"/>
  <c r="G136" i="11"/>
  <c r="F136" i="11"/>
  <c r="I135" i="11"/>
  <c r="H135" i="11"/>
  <c r="G135" i="11"/>
  <c r="F135" i="11"/>
  <c r="I134" i="11"/>
  <c r="H134" i="11"/>
  <c r="G134" i="11"/>
  <c r="F134" i="11"/>
  <c r="I133" i="11"/>
  <c r="H133" i="11"/>
  <c r="G133" i="11"/>
  <c r="F133" i="11"/>
  <c r="I132" i="11"/>
  <c r="H132" i="11"/>
  <c r="G132" i="11"/>
  <c r="F132" i="11"/>
  <c r="I131" i="11"/>
  <c r="H131" i="11"/>
  <c r="G131" i="11"/>
  <c r="F131" i="11"/>
  <c r="I130" i="11"/>
  <c r="H130" i="11"/>
  <c r="G130" i="11"/>
  <c r="F130" i="11"/>
  <c r="I129" i="11"/>
  <c r="H129" i="11"/>
  <c r="G129" i="11"/>
  <c r="F129" i="11"/>
  <c r="I128" i="11"/>
  <c r="H128" i="11"/>
  <c r="G128" i="11"/>
  <c r="F128" i="11"/>
  <c r="I127" i="11"/>
  <c r="H127" i="11"/>
  <c r="G127" i="11"/>
  <c r="F127" i="11"/>
  <c r="I126" i="11"/>
  <c r="H126" i="11"/>
  <c r="G126" i="11"/>
  <c r="F126" i="11"/>
  <c r="I125" i="11"/>
  <c r="H125" i="11"/>
  <c r="G125" i="11"/>
  <c r="F125" i="11"/>
  <c r="I124" i="11"/>
  <c r="H124" i="11"/>
  <c r="G124" i="11"/>
  <c r="F124" i="11"/>
  <c r="I123" i="11"/>
  <c r="H123" i="11"/>
  <c r="G123" i="11"/>
  <c r="F123" i="11"/>
  <c r="I122" i="11"/>
  <c r="H122" i="11"/>
  <c r="G122" i="11"/>
  <c r="F122" i="11"/>
  <c r="I121" i="11"/>
  <c r="H121" i="11"/>
  <c r="G121" i="11"/>
  <c r="F121" i="11"/>
  <c r="I120" i="11"/>
  <c r="H120" i="11"/>
  <c r="G120" i="11"/>
  <c r="F120" i="11"/>
  <c r="I119" i="11"/>
  <c r="H119" i="11"/>
  <c r="G119" i="11"/>
  <c r="F119" i="11"/>
  <c r="I118" i="11"/>
  <c r="H118" i="11"/>
  <c r="G118" i="11"/>
  <c r="F118" i="11"/>
  <c r="I117" i="11"/>
  <c r="H117" i="11"/>
  <c r="G117" i="11"/>
  <c r="F117" i="11"/>
  <c r="I116" i="11"/>
  <c r="H116" i="11"/>
  <c r="G116" i="11"/>
  <c r="F116" i="11"/>
  <c r="I115" i="11"/>
  <c r="H115" i="11"/>
  <c r="G115" i="11"/>
  <c r="F115" i="11"/>
  <c r="I114" i="11"/>
  <c r="H114" i="11"/>
  <c r="G114" i="11"/>
  <c r="F114" i="11"/>
  <c r="I113" i="11"/>
  <c r="H113" i="11"/>
  <c r="G113" i="11"/>
  <c r="F113" i="11"/>
  <c r="I112" i="11"/>
  <c r="H112" i="11"/>
  <c r="G112" i="11"/>
  <c r="F112" i="11"/>
  <c r="I111" i="11"/>
  <c r="H111" i="11"/>
  <c r="G111" i="11"/>
  <c r="F111" i="11"/>
  <c r="I110" i="11"/>
  <c r="H110" i="11"/>
  <c r="G110" i="11"/>
  <c r="F110" i="11"/>
  <c r="I109" i="11"/>
  <c r="H109" i="11"/>
  <c r="G109" i="11"/>
  <c r="F109" i="11"/>
  <c r="I108" i="11"/>
  <c r="H108" i="11"/>
  <c r="G108" i="11"/>
  <c r="F108" i="11"/>
  <c r="I107" i="11"/>
  <c r="H107" i="11"/>
  <c r="G107" i="11"/>
  <c r="F107" i="11"/>
  <c r="I106" i="11"/>
  <c r="H106" i="11"/>
  <c r="G106" i="11"/>
  <c r="F106" i="11"/>
  <c r="I105" i="11"/>
  <c r="H105" i="11"/>
  <c r="G105" i="11"/>
  <c r="F105" i="11"/>
  <c r="I104" i="11"/>
  <c r="H104" i="11"/>
  <c r="G104" i="11"/>
  <c r="F104" i="11"/>
  <c r="I103" i="11"/>
  <c r="H103" i="11"/>
  <c r="G103" i="11"/>
  <c r="F103" i="11"/>
  <c r="I102" i="11"/>
  <c r="H102" i="11"/>
  <c r="G102" i="11"/>
  <c r="F102" i="11"/>
  <c r="I101" i="11"/>
  <c r="H101" i="11"/>
  <c r="G101" i="11"/>
  <c r="F101" i="11"/>
  <c r="I100" i="11"/>
  <c r="H100" i="11"/>
  <c r="G100" i="11"/>
  <c r="F100" i="11"/>
  <c r="I99" i="11"/>
  <c r="H99" i="11"/>
  <c r="G99" i="11"/>
  <c r="F99" i="11"/>
  <c r="I98" i="11"/>
  <c r="H98" i="11"/>
  <c r="G98" i="11"/>
  <c r="F98" i="11"/>
  <c r="I97" i="11"/>
  <c r="H97" i="11"/>
  <c r="G97" i="11"/>
  <c r="F97" i="11"/>
  <c r="I96" i="11"/>
  <c r="H96" i="11"/>
  <c r="G96" i="11"/>
  <c r="F96" i="11"/>
  <c r="I95" i="11"/>
  <c r="H95" i="11"/>
  <c r="G95" i="11"/>
  <c r="F95" i="11"/>
  <c r="I94" i="11"/>
  <c r="H94" i="11"/>
  <c r="G94" i="11"/>
  <c r="F94" i="11"/>
  <c r="I93" i="11"/>
  <c r="H93" i="11"/>
  <c r="G93" i="11"/>
  <c r="F93" i="11"/>
  <c r="I92" i="11"/>
  <c r="H92" i="11"/>
  <c r="G92" i="11"/>
  <c r="F92" i="11"/>
  <c r="I91" i="11"/>
  <c r="H91" i="11"/>
  <c r="G91" i="11"/>
  <c r="F91" i="11"/>
  <c r="I90" i="11"/>
  <c r="H90" i="11"/>
  <c r="G90" i="11"/>
  <c r="F90" i="11"/>
  <c r="I89" i="11"/>
  <c r="H89" i="11"/>
  <c r="G89" i="11"/>
  <c r="F89" i="11"/>
  <c r="I88" i="11"/>
  <c r="H88" i="11"/>
  <c r="G88" i="11"/>
  <c r="F88" i="11"/>
  <c r="I87" i="11"/>
  <c r="H87" i="11"/>
  <c r="G87" i="11"/>
  <c r="F87" i="11"/>
  <c r="I86" i="11"/>
  <c r="H86" i="11"/>
  <c r="G86" i="11"/>
  <c r="F86" i="11"/>
  <c r="I85" i="11"/>
  <c r="H85" i="11"/>
  <c r="G85" i="11"/>
  <c r="F85" i="11"/>
  <c r="I84" i="11"/>
  <c r="H84" i="11"/>
  <c r="G84" i="11"/>
  <c r="F84" i="11"/>
  <c r="I83" i="11"/>
  <c r="H83" i="11"/>
  <c r="G83" i="11"/>
  <c r="F83" i="11"/>
  <c r="I82" i="11"/>
  <c r="H82" i="11"/>
  <c r="G82" i="11"/>
  <c r="F82" i="11"/>
  <c r="I81" i="11"/>
  <c r="H81" i="11"/>
  <c r="G81" i="11"/>
  <c r="F81" i="11"/>
  <c r="I80" i="11"/>
  <c r="H80" i="11"/>
  <c r="G80" i="11"/>
  <c r="F80" i="11"/>
  <c r="I79" i="11"/>
  <c r="H79" i="11"/>
  <c r="G79" i="11"/>
  <c r="F79" i="11"/>
  <c r="I78" i="11"/>
  <c r="H78" i="11"/>
  <c r="G78" i="11"/>
  <c r="F78" i="11"/>
  <c r="I77" i="11"/>
  <c r="H77" i="11"/>
  <c r="G77" i="11"/>
  <c r="F77" i="11"/>
  <c r="I76" i="11"/>
  <c r="H76" i="11"/>
  <c r="G76" i="11"/>
  <c r="F76" i="11"/>
  <c r="I75" i="11"/>
  <c r="H75" i="11"/>
  <c r="G75" i="11"/>
  <c r="F75" i="11"/>
  <c r="I74" i="11"/>
  <c r="H74" i="11"/>
  <c r="G74" i="11"/>
  <c r="F74" i="11"/>
  <c r="I73" i="11"/>
  <c r="H73" i="11"/>
  <c r="G73" i="11"/>
  <c r="F73" i="11"/>
  <c r="I72" i="11"/>
  <c r="H72" i="11"/>
  <c r="G72" i="11"/>
  <c r="F72" i="11"/>
  <c r="I71" i="11"/>
  <c r="H71" i="11"/>
  <c r="G71" i="11"/>
  <c r="F71" i="11"/>
  <c r="I70" i="11"/>
  <c r="H70" i="11"/>
  <c r="G70" i="11"/>
  <c r="F70" i="11"/>
  <c r="I69" i="11"/>
  <c r="H69" i="11"/>
  <c r="G69" i="11"/>
  <c r="F69" i="11"/>
  <c r="I68" i="11"/>
  <c r="H68" i="11"/>
  <c r="G68" i="11"/>
  <c r="F68" i="11"/>
  <c r="I67" i="11"/>
  <c r="H67" i="11"/>
  <c r="G67" i="11"/>
  <c r="F67" i="11"/>
  <c r="I66" i="11"/>
  <c r="H66" i="11"/>
  <c r="G66" i="11"/>
  <c r="F66" i="11"/>
  <c r="I65" i="11"/>
  <c r="H65" i="11"/>
  <c r="G65" i="11"/>
  <c r="F65" i="11"/>
  <c r="I64" i="11"/>
  <c r="H64" i="11"/>
  <c r="G64" i="11"/>
  <c r="F64" i="11"/>
  <c r="I63" i="11"/>
  <c r="H63" i="11"/>
  <c r="G63" i="11"/>
  <c r="F63" i="11"/>
  <c r="I62" i="11"/>
  <c r="H62" i="11"/>
  <c r="G62" i="11"/>
  <c r="F62" i="11"/>
  <c r="I61" i="11"/>
  <c r="H61" i="11"/>
  <c r="G61" i="11"/>
  <c r="F61" i="11"/>
  <c r="I60" i="11"/>
  <c r="H60" i="11"/>
  <c r="G60" i="11"/>
  <c r="F60" i="11"/>
  <c r="I59" i="11"/>
  <c r="H59" i="11"/>
  <c r="G59" i="11"/>
  <c r="F59" i="11"/>
  <c r="I58" i="11"/>
  <c r="H58" i="11"/>
  <c r="G58" i="11"/>
  <c r="F58" i="11"/>
  <c r="I57" i="11"/>
  <c r="H57" i="11"/>
  <c r="G57" i="11"/>
  <c r="F57" i="11"/>
  <c r="I56" i="11"/>
  <c r="H56" i="11"/>
  <c r="G56" i="11"/>
  <c r="F56" i="11"/>
  <c r="I55" i="11"/>
  <c r="H55" i="11"/>
  <c r="G55" i="11"/>
  <c r="F55" i="11"/>
  <c r="I54" i="11"/>
  <c r="H54" i="11"/>
  <c r="G54" i="11"/>
  <c r="F54" i="11"/>
  <c r="I53" i="11"/>
  <c r="H53" i="11"/>
  <c r="G53" i="11"/>
  <c r="F53" i="11"/>
  <c r="I52" i="11"/>
  <c r="H52" i="11"/>
  <c r="G52" i="11"/>
  <c r="F52" i="11"/>
  <c r="I51" i="11"/>
  <c r="H51" i="11"/>
  <c r="G51" i="11"/>
  <c r="F51" i="11"/>
  <c r="I50" i="11"/>
  <c r="H50" i="11"/>
  <c r="G50" i="11"/>
  <c r="F50" i="11"/>
  <c r="I49" i="11"/>
  <c r="H49" i="11"/>
  <c r="G49" i="11"/>
  <c r="F49" i="11"/>
  <c r="I48" i="11"/>
  <c r="H48" i="11"/>
  <c r="G48" i="11"/>
  <c r="F48" i="11"/>
  <c r="I47" i="11"/>
  <c r="H47" i="11"/>
  <c r="G47" i="11"/>
  <c r="F47" i="11"/>
  <c r="I46" i="11"/>
  <c r="H46" i="11"/>
  <c r="G46" i="11"/>
  <c r="F46" i="11"/>
  <c r="I45" i="11"/>
  <c r="H45" i="11"/>
  <c r="G45" i="11"/>
  <c r="F45" i="11"/>
  <c r="I44" i="11"/>
  <c r="H44" i="11"/>
  <c r="G44" i="11"/>
  <c r="F44" i="11"/>
  <c r="I43" i="11"/>
  <c r="H43" i="11"/>
  <c r="G43" i="11"/>
  <c r="F43" i="11"/>
  <c r="I42" i="11"/>
  <c r="H42" i="11"/>
  <c r="G42" i="11"/>
  <c r="F42" i="11"/>
  <c r="I41" i="11"/>
  <c r="H41" i="11"/>
  <c r="G41" i="11"/>
  <c r="F41" i="11"/>
  <c r="I40" i="11"/>
  <c r="H40" i="11"/>
  <c r="G40" i="11"/>
  <c r="F40" i="11"/>
  <c r="I39" i="11"/>
  <c r="H39" i="11"/>
  <c r="G39" i="11"/>
  <c r="F39" i="11"/>
  <c r="I38" i="11"/>
  <c r="H38" i="11"/>
  <c r="G38" i="11"/>
  <c r="F38" i="11"/>
  <c r="I37" i="11"/>
  <c r="H37" i="11"/>
  <c r="G37" i="11"/>
  <c r="F37" i="11"/>
  <c r="I36" i="11"/>
  <c r="H36" i="11"/>
  <c r="G36" i="11"/>
  <c r="F36" i="11"/>
  <c r="I35" i="11"/>
  <c r="H35" i="11"/>
  <c r="G35" i="11"/>
  <c r="F35" i="11"/>
  <c r="I34" i="11"/>
  <c r="H34" i="11"/>
  <c r="G34" i="11"/>
  <c r="F34" i="11"/>
  <c r="I33" i="11"/>
  <c r="H33" i="11"/>
  <c r="G33" i="11"/>
  <c r="F33" i="11"/>
  <c r="I32" i="11"/>
  <c r="H32" i="11"/>
  <c r="G32" i="11"/>
  <c r="F32" i="11"/>
  <c r="I31" i="11"/>
  <c r="H31" i="11"/>
  <c r="G31" i="11"/>
  <c r="F31" i="11"/>
  <c r="I30" i="11"/>
  <c r="H30" i="11"/>
  <c r="G30" i="11"/>
  <c r="F30" i="11"/>
  <c r="I29" i="11"/>
  <c r="H29" i="11"/>
  <c r="G29" i="11"/>
  <c r="F29" i="11"/>
  <c r="I28" i="11"/>
  <c r="H28" i="11"/>
  <c r="G28" i="11"/>
  <c r="F28" i="11"/>
  <c r="I27" i="11"/>
  <c r="H27" i="11"/>
  <c r="G27" i="11"/>
  <c r="F27" i="11"/>
  <c r="I26" i="11"/>
  <c r="H26" i="11"/>
  <c r="G26" i="11"/>
  <c r="F26" i="11"/>
  <c r="I25" i="11"/>
  <c r="H25" i="11"/>
  <c r="G25" i="11"/>
  <c r="F25" i="11"/>
  <c r="I24" i="11"/>
  <c r="H24" i="11"/>
  <c r="G24" i="11"/>
  <c r="F24" i="11"/>
  <c r="I23" i="11"/>
  <c r="H23" i="11"/>
  <c r="G23" i="11"/>
  <c r="F23" i="11"/>
  <c r="I22" i="11"/>
  <c r="H22" i="11"/>
  <c r="G22" i="11"/>
  <c r="F22" i="11"/>
  <c r="I21" i="11"/>
  <c r="H21" i="11"/>
  <c r="G21" i="11"/>
  <c r="F21" i="11"/>
  <c r="I20" i="11"/>
  <c r="H20" i="11"/>
  <c r="G20" i="11"/>
  <c r="F20" i="11"/>
  <c r="I19" i="11"/>
  <c r="H19" i="11"/>
  <c r="G19" i="11"/>
  <c r="F19" i="11"/>
  <c r="I18" i="11"/>
  <c r="H18" i="11"/>
  <c r="G18" i="11"/>
  <c r="F18" i="11"/>
  <c r="I17" i="11"/>
  <c r="H17" i="11"/>
  <c r="G17" i="11"/>
  <c r="F17" i="11"/>
  <c r="I16" i="11"/>
  <c r="H16" i="11"/>
  <c r="G16" i="11"/>
  <c r="F16" i="11"/>
  <c r="I15" i="11"/>
  <c r="H15" i="11"/>
  <c r="G15" i="11"/>
  <c r="F15" i="11"/>
  <c r="I14" i="11"/>
  <c r="H14" i="11"/>
  <c r="G14" i="11"/>
  <c r="F14" i="11"/>
  <c r="I13" i="11"/>
  <c r="H13" i="11"/>
  <c r="G13" i="11"/>
  <c r="F13" i="11"/>
  <c r="I12" i="11"/>
  <c r="H12" i="11"/>
  <c r="G12" i="11"/>
  <c r="F12" i="11"/>
  <c r="I11" i="11"/>
  <c r="H11" i="11"/>
  <c r="G11" i="11"/>
  <c r="F11" i="11"/>
  <c r="I10" i="11"/>
  <c r="H10" i="11"/>
  <c r="G10" i="11"/>
  <c r="F10" i="11"/>
  <c r="I9" i="11"/>
  <c r="H9" i="11"/>
  <c r="G9" i="11"/>
  <c r="F9" i="11"/>
  <c r="I8" i="11"/>
  <c r="H8" i="11"/>
  <c r="G8" i="11"/>
  <c r="F8" i="11"/>
  <c r="AS41" i="13"/>
  <c r="AN41" i="13"/>
  <c r="AK41" i="13"/>
  <c r="AH41" i="13"/>
  <c r="AS40" i="13"/>
  <c r="AN40" i="13"/>
  <c r="AK40" i="13"/>
  <c r="AH40" i="13"/>
  <c r="AR39" i="13"/>
  <c r="AO39" i="13"/>
  <c r="AL39" i="13"/>
  <c r="AH39" i="13"/>
  <c r="AE39" i="13"/>
  <c r="AE38" i="13"/>
  <c r="W39" i="13"/>
  <c r="S39" i="13"/>
  <c r="O39" i="13"/>
  <c r="K39" i="13"/>
  <c r="U38" i="13"/>
  <c r="N38" i="13"/>
  <c r="K38" i="13"/>
  <c r="F38" i="13"/>
  <c r="AS34" i="13"/>
  <c r="AN34" i="13"/>
  <c r="AJ34" i="13"/>
  <c r="AN33" i="13"/>
  <c r="AJ33" i="13"/>
  <c r="AC33" i="13"/>
  <c r="AA33" i="13"/>
  <c r="Y33" i="13"/>
  <c r="W33" i="13"/>
  <c r="U33" i="13"/>
  <c r="R33" i="13"/>
  <c r="P33" i="13"/>
  <c r="N33" i="13"/>
  <c r="L33" i="13"/>
  <c r="I33" i="13"/>
  <c r="G33" i="13"/>
  <c r="E33" i="13"/>
  <c r="AL32" i="13"/>
  <c r="AK32" i="13"/>
  <c r="AD32" i="13"/>
  <c r="AA32" i="13"/>
  <c r="X32" i="13"/>
  <c r="K32" i="13"/>
  <c r="H32" i="13"/>
  <c r="AS31" i="13"/>
  <c r="AR31" i="13"/>
  <c r="AK31" i="13"/>
  <c r="AD31" i="13"/>
  <c r="AA31" i="13"/>
  <c r="X31" i="13"/>
  <c r="U31" i="13"/>
  <c r="S31" i="13"/>
  <c r="K31" i="13"/>
  <c r="H31" i="13"/>
  <c r="AS27" i="13"/>
  <c r="AN27" i="13"/>
  <c r="AK27" i="13"/>
  <c r="AH27" i="13"/>
  <c r="AS26" i="13"/>
  <c r="AN26" i="13"/>
  <c r="AK26" i="13"/>
  <c r="AH26" i="13"/>
  <c r="AR25" i="13"/>
  <c r="AO25" i="13"/>
  <c r="AL25" i="13"/>
  <c r="AH25" i="13"/>
  <c r="AE25" i="13"/>
  <c r="AE24" i="13"/>
  <c r="W25" i="13"/>
  <c r="S25" i="13"/>
  <c r="O25" i="13"/>
  <c r="K25" i="13"/>
  <c r="U24" i="13"/>
  <c r="N24" i="13"/>
  <c r="K24" i="13"/>
  <c r="F24" i="13"/>
  <c r="AS20" i="13"/>
  <c r="AN20" i="13"/>
  <c r="AJ20" i="13"/>
  <c r="AN19" i="13"/>
  <c r="AJ19" i="13"/>
  <c r="AC19" i="13"/>
  <c r="AA19" i="13"/>
  <c r="Y19" i="13"/>
  <c r="W19" i="13"/>
  <c r="U19" i="13"/>
  <c r="R19" i="13"/>
  <c r="P19" i="13"/>
  <c r="N19" i="13"/>
  <c r="L19" i="13"/>
  <c r="I19" i="13"/>
  <c r="G19" i="13"/>
  <c r="E19" i="13"/>
  <c r="AL18" i="13"/>
  <c r="AK18" i="13"/>
  <c r="AD18" i="13"/>
  <c r="AA18" i="13"/>
  <c r="X18" i="13"/>
  <c r="K18" i="13"/>
  <c r="H18" i="13"/>
  <c r="AS17" i="13"/>
  <c r="AR17" i="13"/>
  <c r="AK17" i="13"/>
  <c r="AD17" i="13"/>
  <c r="AA17" i="13"/>
  <c r="X17" i="13"/>
  <c r="U17" i="13"/>
  <c r="S17" i="13"/>
  <c r="K17" i="13"/>
  <c r="H17" i="13"/>
  <c r="W40" i="13"/>
  <c r="S40" i="13"/>
  <c r="O40" i="13"/>
  <c r="K40" i="13"/>
  <c r="W26" i="13"/>
  <c r="S26" i="13"/>
  <c r="O26" i="13"/>
  <c r="K26" i="13"/>
  <c r="G19" i="9"/>
  <c r="D21" i="13" s="1"/>
  <c r="W42" i="9"/>
  <c r="W41" i="9"/>
  <c r="G35" i="9"/>
  <c r="W26" i="9"/>
  <c r="W25" i="9"/>
  <c r="E5" i="13"/>
  <c r="AS13" i="13"/>
  <c r="AN13" i="13"/>
  <c r="AK13" i="13"/>
  <c r="AH13" i="13"/>
  <c r="AS12" i="13"/>
  <c r="AN12" i="13"/>
  <c r="AK12" i="13"/>
  <c r="AH12" i="13"/>
  <c r="AR11" i="13"/>
  <c r="AO11" i="13"/>
  <c r="AL11" i="13"/>
  <c r="AH11" i="13"/>
  <c r="AE11" i="13"/>
  <c r="AE10" i="13"/>
  <c r="W11" i="13"/>
  <c r="W12" i="13"/>
  <c r="S11" i="13"/>
  <c r="S12" i="13"/>
  <c r="O11" i="13"/>
  <c r="O12" i="13"/>
  <c r="K11" i="13"/>
  <c r="K12" i="13"/>
  <c r="U10" i="13"/>
  <c r="N10" i="13"/>
  <c r="K10" i="13"/>
  <c r="F10" i="13"/>
  <c r="AL4" i="13"/>
  <c r="AK4" i="13"/>
  <c r="AD4" i="13"/>
  <c r="AA4" i="13"/>
  <c r="X4" i="13"/>
  <c r="K4" i="13"/>
  <c r="H4" i="13"/>
  <c r="AS3" i="13"/>
  <c r="AR3" i="13"/>
  <c r="AK3" i="13"/>
  <c r="AD3" i="13"/>
  <c r="AA3" i="13"/>
  <c r="X3" i="13"/>
  <c r="U3" i="13"/>
  <c r="S3" i="13"/>
  <c r="K3" i="13"/>
  <c r="H3" i="13"/>
  <c r="AS6" i="13"/>
  <c r="AN6" i="13"/>
  <c r="AJ6" i="13"/>
  <c r="AN5" i="13"/>
  <c r="AJ5" i="13"/>
  <c r="AC5" i="13"/>
  <c r="AA5" i="13"/>
  <c r="Y5" i="13"/>
  <c r="W5" i="13"/>
  <c r="U5" i="13"/>
  <c r="R5" i="13"/>
  <c r="P5" i="13"/>
  <c r="N5" i="13"/>
  <c r="L5" i="13"/>
  <c r="I5" i="13"/>
  <c r="G5" i="13"/>
  <c r="W10" i="9"/>
  <c r="W9" i="9"/>
  <c r="AE21" i="13" l="1"/>
  <c r="D35" i="13"/>
  <c r="AE35" i="13"/>
  <c r="AE36" i="13"/>
  <c r="G3" i="9"/>
  <c r="I7" i="11"/>
  <c r="I37" i="13" s="1"/>
  <c r="H7" i="11"/>
  <c r="I36" i="13" s="1"/>
  <c r="G7" i="11"/>
  <c r="AE37" i="13" s="1"/>
  <c r="F7" i="11"/>
  <c r="I6" i="11"/>
  <c r="H6" i="11"/>
  <c r="G6" i="11"/>
  <c r="F6" i="11"/>
  <c r="I5" i="11"/>
  <c r="I23" i="13" s="1"/>
  <c r="H5" i="11"/>
  <c r="I22" i="13" s="1"/>
  <c r="G5" i="11"/>
  <c r="AE23" i="13" s="1"/>
  <c r="F5" i="11"/>
  <c r="AE22" i="13" s="1"/>
  <c r="I4" i="11"/>
  <c r="H4" i="11"/>
  <c r="G4" i="11"/>
  <c r="F4" i="11"/>
  <c r="AE8" i="13" l="1"/>
  <c r="D7" i="13"/>
  <c r="I8" i="13"/>
  <c r="I9" i="13"/>
  <c r="AE9" i="13"/>
  <c r="AE7" i="13"/>
</calcChain>
</file>

<file path=xl/sharedStrings.xml><?xml version="1.0" encoding="utf-8"?>
<sst xmlns="http://schemas.openxmlformats.org/spreadsheetml/2006/main" count="366" uniqueCount="96">
  <si>
    <t>確認
番号</t>
    <rPh sb="0" eb="2">
      <t>カクニン</t>
    </rPh>
    <rPh sb="3" eb="5">
      <t>バンゴウ</t>
    </rPh>
    <phoneticPr fontId="4"/>
  </si>
  <si>
    <t>KS</t>
    <phoneticPr fontId="4"/>
  </si>
  <si>
    <t>工事完了日</t>
    <rPh sb="0" eb="2">
      <t>コウジ</t>
    </rPh>
    <rPh sb="2" eb="4">
      <t>カンリョウ</t>
    </rPh>
    <rPh sb="4" eb="5">
      <t>ニチ</t>
    </rPh>
    <phoneticPr fontId="4"/>
  </si>
  <si>
    <t>月</t>
    <rPh sb="0" eb="1">
      <t>ガツ</t>
    </rPh>
    <phoneticPr fontId="4"/>
  </si>
  <si>
    <t>日</t>
    <rPh sb="0" eb="1">
      <t>ニチ</t>
    </rPh>
    <phoneticPr fontId="4"/>
  </si>
  <si>
    <t xml:space="preserve">  (中間は特定工程終了日)</t>
    <rPh sb="3" eb="5">
      <t>チュウカン</t>
    </rPh>
    <rPh sb="6" eb="8">
      <t>トクテイ</t>
    </rPh>
    <rPh sb="8" eb="10">
      <t>コウテイ</t>
    </rPh>
    <rPh sb="10" eb="13">
      <t>シュウリョウビ</t>
    </rPh>
    <phoneticPr fontId="4"/>
  </si>
  <si>
    <t>検査希望日</t>
    <rPh sb="0" eb="2">
      <t>ケンサ</t>
    </rPh>
    <rPh sb="2" eb="4">
      <t>キボウ</t>
    </rPh>
    <rPh sb="4" eb="5">
      <t>ヒ</t>
    </rPh>
    <phoneticPr fontId="4"/>
  </si>
  <si>
    <t>建築
場所</t>
    <rPh sb="0" eb="2">
      <t>ケンチク</t>
    </rPh>
    <rPh sb="3" eb="5">
      <t>バショ</t>
    </rPh>
    <phoneticPr fontId="4"/>
  </si>
  <si>
    <t>会社名</t>
    <rPh sb="0" eb="2">
      <t>カイシャ</t>
    </rPh>
    <rPh sb="2" eb="3">
      <t>メイ</t>
    </rPh>
    <phoneticPr fontId="4"/>
  </si>
  <si>
    <t>電　話</t>
    <rPh sb="0" eb="1">
      <t>デン</t>
    </rPh>
    <rPh sb="2" eb="3">
      <t>ハナシ</t>
    </rPh>
    <phoneticPr fontId="4"/>
  </si>
  <si>
    <t>携　　帯</t>
  </si>
  <si>
    <t>支払方法</t>
    <rPh sb="0" eb="2">
      <t>シハライ</t>
    </rPh>
    <rPh sb="2" eb="4">
      <t>ホウホウ</t>
    </rPh>
    <phoneticPr fontId="4"/>
  </si>
  <si>
    <t>□</t>
  </si>
  <si>
    <t>名古屋</t>
    <rPh sb="0" eb="3">
      <t>ナゴヤ</t>
    </rPh>
    <phoneticPr fontId="1"/>
  </si>
  <si>
    <t>豊橋</t>
    <rPh sb="0" eb="2">
      <t>トヨハシ</t>
    </rPh>
    <phoneticPr fontId="1"/>
  </si>
  <si>
    <t>中間</t>
    <rPh sb="0" eb="2">
      <t>チュウカン</t>
    </rPh>
    <phoneticPr fontId="1"/>
  </si>
  <si>
    <t>完了</t>
    <rPh sb="0" eb="2">
      <t>カンリョウ</t>
    </rPh>
    <phoneticPr fontId="1"/>
  </si>
  <si>
    <t>依頼
検査</t>
    <rPh sb="0" eb="2">
      <t>イライ</t>
    </rPh>
    <rPh sb="3" eb="5">
      <t>ケンサ</t>
    </rPh>
    <phoneticPr fontId="4"/>
  </si>
  <si>
    <t>□</t>
    <phoneticPr fontId="1"/>
  </si>
  <si>
    <t>確認</t>
    <rPh sb="0" eb="2">
      <t>カクニン</t>
    </rPh>
    <phoneticPr fontId="1"/>
  </si>
  <si>
    <t>保険</t>
    <rPh sb="0" eb="2">
      <t>ホケン</t>
    </rPh>
    <phoneticPr fontId="1"/>
  </si>
  <si>
    <t>（複数回検査</t>
    <rPh sb="1" eb="4">
      <t>フクスウカイ</t>
    </rPh>
    <rPh sb="4" eb="6">
      <t>ケンサ</t>
    </rPh>
    <phoneticPr fontId="1"/>
  </si>
  <si>
    <t>無）</t>
    <rPh sb="0" eb="1">
      <t>ナシ</t>
    </rPh>
    <phoneticPr fontId="1"/>
  </si>
  <si>
    <t>Ｆ35</t>
    <phoneticPr fontId="1"/>
  </si>
  <si>
    <t>評価</t>
    <rPh sb="0" eb="2">
      <t>ヒョウカ</t>
    </rPh>
    <phoneticPr fontId="1"/>
  </si>
  <si>
    <t>すまい給付金</t>
    <rPh sb="3" eb="6">
      <t>キュウフキン</t>
    </rPh>
    <phoneticPr fontId="1"/>
  </si>
  <si>
    <t>住宅性能証明書
（贈与税）</t>
    <rPh sb="0" eb="2">
      <t>ジュウタク</t>
    </rPh>
    <rPh sb="2" eb="4">
      <t>セイノウ</t>
    </rPh>
    <rPh sb="4" eb="7">
      <t>ショウメイショ</t>
    </rPh>
    <rPh sb="9" eb="12">
      <t>ゾウヨゼイ</t>
    </rPh>
    <phoneticPr fontId="1"/>
  </si>
  <si>
    <t>検査連絡票</t>
  </si>
  <si>
    <t>下記太枠内を記入下さい。検査希望日は、受付日から3～4営業日以降でご記入願います。
検査日は希望日の前後となる事があります。追って検査員から検査日を連絡します。</t>
    <rPh sb="27" eb="29">
      <t>エイギョウ</t>
    </rPh>
    <phoneticPr fontId="4"/>
  </si>
  <si>
    <t>現金</t>
    <rPh sb="0" eb="2">
      <t>ゲンキン</t>
    </rPh>
    <phoneticPr fontId="4"/>
  </si>
  <si>
    <t>個別振込（請求書</t>
    <rPh sb="0" eb="2">
      <t>コベツ</t>
    </rPh>
    <rPh sb="2" eb="4">
      <t>フリコミ</t>
    </rPh>
    <rPh sb="5" eb="8">
      <t>セイキュウショ</t>
    </rPh>
    <phoneticPr fontId="4"/>
  </si>
  <si>
    <t>要）</t>
    <rPh sb="0" eb="1">
      <t>ヨウ</t>
    </rPh>
    <phoneticPr fontId="1"/>
  </si>
  <si>
    <t>申請者</t>
  </si>
  <si>
    <t>代理者</t>
  </si>
  <si>
    <t>設計者</t>
  </si>
  <si>
    <t>施工者</t>
  </si>
  <si>
    <t>一括請求
 （月締）</t>
    <rPh sb="0" eb="2">
      <t>イッカツ</t>
    </rPh>
    <rPh sb="2" eb="4">
      <t>セイキュウ</t>
    </rPh>
    <rPh sb="7" eb="8">
      <t>ツキ</t>
    </rPh>
    <rPh sb="8" eb="9">
      <t>シ</t>
    </rPh>
    <phoneticPr fontId="4"/>
  </si>
  <si>
    <t>済　証
お渡し方法</t>
    <rPh sb="5" eb="6">
      <t>ワタ</t>
    </rPh>
    <rPh sb="7" eb="9">
      <t>ホウホウ</t>
    </rPh>
    <phoneticPr fontId="4"/>
  </si>
  <si>
    <t>受取</t>
    <rPh sb="0" eb="1">
      <t>ウ</t>
    </rPh>
    <rPh sb="1" eb="2">
      <t>ト</t>
    </rPh>
    <phoneticPr fontId="1"/>
  </si>
  <si>
    <t>一宮</t>
    <rPh sb="0" eb="2">
      <t>イチノミヤ</t>
    </rPh>
    <phoneticPr fontId="1"/>
  </si>
  <si>
    <t>岡崎</t>
    <rPh sb="0" eb="2">
      <t>オカザキ</t>
    </rPh>
    <phoneticPr fontId="1"/>
  </si>
  <si>
    <t>岐阜</t>
    <rPh sb="0" eb="2">
      <t>ギフ</t>
    </rPh>
    <phoneticPr fontId="1"/>
  </si>
  <si>
    <t>浜松</t>
    <rPh sb="0" eb="2">
      <t>ハママツ</t>
    </rPh>
    <phoneticPr fontId="1"/>
  </si>
  <si>
    <t>静岡</t>
    <rPh sb="0" eb="2">
      <t>シズオカ</t>
    </rPh>
    <phoneticPr fontId="1"/>
  </si>
  <si>
    <t>沼津</t>
    <rPh sb="0" eb="2">
      <t>ヌマヅ</t>
    </rPh>
    <phoneticPr fontId="1"/>
  </si>
  <si>
    <t>東京</t>
    <rPh sb="0" eb="2">
      <t>トウキョウ</t>
    </rPh>
    <phoneticPr fontId="1"/>
  </si>
  <si>
    <t>川崎</t>
    <rPh sb="0" eb="2">
      <t>カワサキ</t>
    </rPh>
    <phoneticPr fontId="1"/>
  </si>
  <si>
    <t>北千住</t>
    <rPh sb="0" eb="3">
      <t>キタセンジュ</t>
    </rPh>
    <phoneticPr fontId="1"/>
  </si>
  <si>
    <t>大阪</t>
    <rPh sb="0" eb="2">
      <t>オオサカ</t>
    </rPh>
    <phoneticPr fontId="1"/>
  </si>
  <si>
    <t>郵送 ※封筒添付（宛名書、切手を添付下さい。）</t>
    <rPh sb="0" eb="2">
      <t>ユウソウ</t>
    </rPh>
    <rPh sb="4" eb="6">
      <t>フウトウ</t>
    </rPh>
    <rPh sb="6" eb="8">
      <t>テンプ</t>
    </rPh>
    <rPh sb="9" eb="11">
      <t>アテナ</t>
    </rPh>
    <rPh sb="11" eb="12">
      <t>ショ</t>
    </rPh>
    <rPh sb="13" eb="15">
      <t>キッテ</t>
    </rPh>
    <rPh sb="16" eb="18">
      <t>テンプ</t>
    </rPh>
    <rPh sb="18" eb="19">
      <t>クダ</t>
    </rPh>
    <phoneticPr fontId="1"/>
  </si>
  <si>
    <t>曜日)</t>
    <rPh sb="0" eb="2">
      <t>ヨウビ</t>
    </rPh>
    <phoneticPr fontId="1"/>
  </si>
  <si>
    <t>キリトリ</t>
    <phoneticPr fontId="1"/>
  </si>
  <si>
    <t>領収書
請求書
宛　名</t>
    <rPh sb="0" eb="3">
      <t>リョウシュウショ</t>
    </rPh>
    <rPh sb="4" eb="7">
      <t>セイキュウショ</t>
    </rPh>
    <rPh sb="8" eb="9">
      <t>アテ</t>
    </rPh>
    <rPh sb="10" eb="11">
      <t>メイ</t>
    </rPh>
    <phoneticPr fontId="4"/>
  </si>
  <si>
    <t>氏　　名</t>
    <rPh sb="0" eb="1">
      <t>シ</t>
    </rPh>
    <rPh sb="3" eb="4">
      <t>メイ</t>
    </rPh>
    <phoneticPr fontId="1"/>
  </si>
  <si>
    <t>現　場
立会者</t>
    <rPh sb="0" eb="1">
      <t>ゲン</t>
    </rPh>
    <rPh sb="2" eb="3">
      <t>バ</t>
    </rPh>
    <rPh sb="4" eb="6">
      <t>タチア</t>
    </rPh>
    <rPh sb="6" eb="7">
      <t>シャ</t>
    </rPh>
    <phoneticPr fontId="4"/>
  </si>
  <si>
    <t>確認番号</t>
    <rPh sb="0" eb="2">
      <t>カクニン</t>
    </rPh>
    <rPh sb="2" eb="4">
      <t>バンゴウ</t>
    </rPh>
    <phoneticPr fontId="1"/>
  </si>
  <si>
    <t>建築場所</t>
    <rPh sb="0" eb="2">
      <t>ケンチク</t>
    </rPh>
    <rPh sb="2" eb="4">
      <t>バショ</t>
    </rPh>
    <phoneticPr fontId="1"/>
  </si>
  <si>
    <t>建築主</t>
    <rPh sb="0" eb="2">
      <t>ケンチク</t>
    </rPh>
    <rPh sb="2" eb="3">
      <t>ヌシ</t>
    </rPh>
    <phoneticPr fontId="1"/>
  </si>
  <si>
    <t>建築主</t>
    <rPh sb="0" eb="2">
      <t>ケンチク</t>
    </rPh>
    <rPh sb="2" eb="3">
      <t>ヌシ</t>
    </rPh>
    <phoneticPr fontId="4"/>
  </si>
  <si>
    <t>現場立会者</t>
    <rPh sb="0" eb="2">
      <t>ゲンバ</t>
    </rPh>
    <rPh sb="2" eb="4">
      <t>タチア</t>
    </rPh>
    <rPh sb="4" eb="5">
      <t>シャ</t>
    </rPh>
    <phoneticPr fontId="1"/>
  </si>
  <si>
    <t>氏名</t>
    <rPh sb="0" eb="2">
      <t>シメイ</t>
    </rPh>
    <phoneticPr fontId="1"/>
  </si>
  <si>
    <t>番号</t>
    <rPh sb="0" eb="2">
      <t>バンゴウ</t>
    </rPh>
    <phoneticPr fontId="1"/>
  </si>
  <si>
    <t>携帯</t>
    <rPh sb="0" eb="2">
      <t>ケイタイ</t>
    </rPh>
    <phoneticPr fontId="1"/>
  </si>
  <si>
    <t>会社</t>
    <rPh sb="0" eb="2">
      <t>カイシャ</t>
    </rPh>
    <phoneticPr fontId="1"/>
  </si>
  <si>
    <t>電話</t>
    <rPh sb="0" eb="2">
      <t>デンワ</t>
    </rPh>
    <phoneticPr fontId="1"/>
  </si>
  <si>
    <t>有</t>
    <rPh sb="0" eb="1">
      <t>アリ</t>
    </rPh>
    <phoneticPr fontId="1"/>
  </si>
  <si>
    <t>工事完了日</t>
    <rPh sb="0" eb="2">
      <t>コウジ</t>
    </rPh>
    <rPh sb="2" eb="4">
      <t>カンリョウ</t>
    </rPh>
    <rPh sb="4" eb="5">
      <t>ヒ</t>
    </rPh>
    <phoneticPr fontId="1"/>
  </si>
  <si>
    <t>-</t>
    <phoneticPr fontId="1"/>
  </si>
  <si>
    <t>検査希望日</t>
    <rPh sb="0" eb="2">
      <t>ケンサ</t>
    </rPh>
    <rPh sb="2" eb="4">
      <t>キボウ</t>
    </rPh>
    <rPh sb="4" eb="5">
      <t>ヒ</t>
    </rPh>
    <phoneticPr fontId="1"/>
  </si>
  <si>
    <t>支払方法</t>
    <rPh sb="0" eb="2">
      <t>シハライ</t>
    </rPh>
    <rPh sb="2" eb="4">
      <t>ホウホウ</t>
    </rPh>
    <phoneticPr fontId="1"/>
  </si>
  <si>
    <r>
      <t xml:space="preserve">領収書・請求書
</t>
    </r>
    <r>
      <rPr>
        <sz val="10"/>
        <rFont val="ＭＳ Ｐゴシック"/>
        <family val="3"/>
        <charset val="128"/>
      </rPr>
      <t>宛　名</t>
    </r>
    <phoneticPr fontId="1"/>
  </si>
  <si>
    <t>済証
お渡し方法</t>
    <rPh sb="0" eb="1">
      <t>スミ</t>
    </rPh>
    <rPh sb="1" eb="2">
      <t>ショウ</t>
    </rPh>
    <rPh sb="4" eb="5">
      <t>ワタ</t>
    </rPh>
    <rPh sb="6" eb="8">
      <t>ホウホウ</t>
    </rPh>
    <phoneticPr fontId="1"/>
  </si>
  <si>
    <t>受取場所</t>
    <rPh sb="0" eb="1">
      <t>ウ</t>
    </rPh>
    <rPh sb="1" eb="2">
      <t>ト</t>
    </rPh>
    <rPh sb="2" eb="4">
      <t>バショ</t>
    </rPh>
    <phoneticPr fontId="1"/>
  </si>
  <si>
    <t>（複数回
　　検査</t>
    <rPh sb="1" eb="4">
      <t>フクスウカイ</t>
    </rPh>
    <rPh sb="7" eb="9">
      <t>ケンサ</t>
    </rPh>
    <phoneticPr fontId="1"/>
  </si>
  <si>
    <t>曜日</t>
    <rPh sb="0" eb="2">
      <t>ヨウビ</t>
    </rPh>
    <phoneticPr fontId="1"/>
  </si>
  <si>
    <t xml:space="preserve"> </t>
    <phoneticPr fontId="1"/>
  </si>
  <si>
    <t xml:space="preserve"> </t>
    <phoneticPr fontId="1"/>
  </si>
  <si>
    <t>日（</t>
    <rPh sb="0" eb="1">
      <t>ニチ</t>
    </rPh>
    <phoneticPr fontId="4"/>
  </si>
  <si>
    <t>申請予定日</t>
    <rPh sb="0" eb="2">
      <t>シンセイ</t>
    </rPh>
    <rPh sb="2" eb="5">
      <t>ヨテイビ</t>
    </rPh>
    <phoneticPr fontId="1"/>
  </si>
  <si>
    <t>今回依頼する検査を全て選択して下さい。</t>
    <rPh sb="0" eb="2">
      <t>コンカイ</t>
    </rPh>
    <rPh sb="2" eb="4">
      <t>イライ</t>
    </rPh>
    <rPh sb="6" eb="8">
      <t>ケンサ</t>
    </rPh>
    <rPh sb="9" eb="10">
      <t>スベ</t>
    </rPh>
    <rPh sb="11" eb="13">
      <t>センタク</t>
    </rPh>
    <rPh sb="15" eb="16">
      <t>クダ</t>
    </rPh>
    <phoneticPr fontId="1"/>
  </si>
  <si>
    <t>※中間検査の場合は特定工程終了日を記入して下さい。</t>
    <rPh sb="1" eb="3">
      <t>チュウカン</t>
    </rPh>
    <rPh sb="3" eb="5">
      <t>ケンサ</t>
    </rPh>
    <rPh sb="6" eb="8">
      <t>バアイ</t>
    </rPh>
    <rPh sb="9" eb="11">
      <t>トクテイ</t>
    </rPh>
    <rPh sb="11" eb="13">
      <t>コウテイ</t>
    </rPh>
    <rPh sb="13" eb="16">
      <t>シュウリョウビ</t>
    </rPh>
    <rPh sb="17" eb="19">
      <t>キニュウ</t>
    </rPh>
    <rPh sb="21" eb="22">
      <t>クダ</t>
    </rPh>
    <phoneticPr fontId="1"/>
  </si>
  <si>
    <t>※検査希望日は、受付日から3～4営業日以降でご記入願います。
※完了日から7日以内として下さい。</t>
    <rPh sb="32" eb="35">
      <t>カンリョウビ</t>
    </rPh>
    <rPh sb="38" eb="39">
      <t>ヒ</t>
    </rPh>
    <rPh sb="39" eb="41">
      <t>イナイ</t>
    </rPh>
    <rPh sb="44" eb="45">
      <t>クダ</t>
    </rPh>
    <phoneticPr fontId="1"/>
  </si>
  <si>
    <t>※郵送の場合は宛名書き、切手を添付の上、申請下さい。</t>
    <rPh sb="1" eb="3">
      <t>ユウソウ</t>
    </rPh>
    <rPh sb="4" eb="6">
      <t>バアイ</t>
    </rPh>
    <rPh sb="7" eb="10">
      <t>アテナガ</t>
    </rPh>
    <rPh sb="12" eb="14">
      <t>キッテ</t>
    </rPh>
    <rPh sb="15" eb="17">
      <t>テンプ</t>
    </rPh>
    <rPh sb="18" eb="19">
      <t>ウエ</t>
    </rPh>
    <rPh sb="20" eb="23">
      <t>シンセイクダ</t>
    </rPh>
    <phoneticPr fontId="1"/>
  </si>
  <si>
    <t>※受取の場合は支店を選択して下さい。</t>
    <rPh sb="1" eb="2">
      <t>ウ</t>
    </rPh>
    <rPh sb="2" eb="3">
      <t>ト</t>
    </rPh>
    <rPh sb="4" eb="6">
      <t>バアイ</t>
    </rPh>
    <rPh sb="7" eb="9">
      <t>シテン</t>
    </rPh>
    <rPh sb="10" eb="12">
      <t>センタク</t>
    </rPh>
    <rPh sb="14" eb="15">
      <t>クダ</t>
    </rPh>
    <phoneticPr fontId="1"/>
  </si>
  <si>
    <t>※完了・特定工程終了日から4日以内に申請下さい。</t>
    <rPh sb="1" eb="3">
      <t>カンリョウ</t>
    </rPh>
    <rPh sb="4" eb="6">
      <t>トクテイ</t>
    </rPh>
    <rPh sb="6" eb="8">
      <t>コウテイ</t>
    </rPh>
    <rPh sb="8" eb="11">
      <t>シュウリョウビ</t>
    </rPh>
    <rPh sb="14" eb="15">
      <t>ヒ</t>
    </rPh>
    <rPh sb="15" eb="17">
      <t>イナイ</t>
    </rPh>
    <rPh sb="18" eb="20">
      <t>シンセイ</t>
    </rPh>
    <rPh sb="20" eb="21">
      <t>クダ</t>
    </rPh>
    <phoneticPr fontId="1"/>
  </si>
  <si>
    <t>　1件目</t>
    <rPh sb="2" eb="3">
      <t>ケン</t>
    </rPh>
    <rPh sb="3" eb="4">
      <t>メ</t>
    </rPh>
    <phoneticPr fontId="1"/>
  </si>
  <si>
    <t>　2件目</t>
    <rPh sb="2" eb="3">
      <t>ケン</t>
    </rPh>
    <rPh sb="3" eb="4">
      <t>メ</t>
    </rPh>
    <phoneticPr fontId="1"/>
  </si>
  <si>
    <t>　3件目</t>
    <rPh sb="2" eb="3">
      <t>ケン</t>
    </rPh>
    <rPh sb="3" eb="4">
      <t>メ</t>
    </rPh>
    <phoneticPr fontId="1"/>
  </si>
  <si>
    <t>※現金の場合は必ず記入下さい。（個別振り込みで請求書が必要な場合も記入。）</t>
    <rPh sb="1" eb="3">
      <t>ゲンキン</t>
    </rPh>
    <rPh sb="4" eb="6">
      <t>バアイ</t>
    </rPh>
    <rPh sb="7" eb="8">
      <t>カナラ</t>
    </rPh>
    <rPh sb="9" eb="12">
      <t>キニュウクダ</t>
    </rPh>
    <rPh sb="16" eb="18">
      <t>コベツ</t>
    </rPh>
    <rPh sb="18" eb="19">
      <t>フ</t>
    </rPh>
    <rPh sb="20" eb="21">
      <t>コ</t>
    </rPh>
    <rPh sb="23" eb="26">
      <t>セイキュウショ</t>
    </rPh>
    <rPh sb="27" eb="29">
      <t>ヒツヨウ</t>
    </rPh>
    <rPh sb="30" eb="32">
      <t>バアイ</t>
    </rPh>
    <rPh sb="33" eb="35">
      <t>キニュウ</t>
    </rPh>
    <phoneticPr fontId="1"/>
  </si>
  <si>
    <t>確認太郎</t>
    <rPh sb="0" eb="2">
      <t>カクニン</t>
    </rPh>
    <rPh sb="2" eb="4">
      <t>タロウ</t>
    </rPh>
    <phoneticPr fontId="1"/>
  </si>
  <si>
    <t>090-1111-1111</t>
    <phoneticPr fontId="1"/>
  </si>
  <si>
    <t>確認ﾎｰﾑ</t>
    <rPh sb="0" eb="2">
      <t>カクニン</t>
    </rPh>
    <phoneticPr fontId="1"/>
  </si>
  <si>
    <t>052-11-1111</t>
    <phoneticPr fontId="1"/>
  </si>
  <si>
    <t>117-0510-11111</t>
    <phoneticPr fontId="1"/>
  </si>
  <si>
    <t>建築太郎</t>
    <rPh sb="0" eb="2">
      <t>ケンチク</t>
    </rPh>
    <rPh sb="2" eb="4">
      <t>タロウ</t>
    </rPh>
    <phoneticPr fontId="1"/>
  </si>
  <si>
    <t>名古屋市中区1-1-1</t>
    <rPh sb="0" eb="4">
      <t>ナゴヤシ</t>
    </rPh>
    <rPh sb="4" eb="6">
      <t>ナカク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</si>
</sst>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m&quot;月&quot;d&quot;日&quot;;@"/>
  </numFmts>
  <fonts count="25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2"/>
      <name val="ＭＳ ゴシック"/>
      <family val="3"/>
      <charset val="128"/>
    </font>
    <font>
      <b/>
      <sz val="1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8"/>
      <name val="ＭＳ ゴシック"/>
      <family val="3"/>
      <charset val="128"/>
    </font>
    <font>
      <sz val="8"/>
      <name val="ＭＳ Ｐゴシック"/>
      <family val="3"/>
      <charset val="128"/>
    </font>
    <font>
      <sz val="9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2"/>
      <charset val="128"/>
      <scheme val="minor"/>
    </font>
    <font>
      <b/>
      <sz val="8"/>
      <color theme="0"/>
      <name val="ＭＳ Ｐゴシック"/>
      <family val="3"/>
      <charset val="128"/>
    </font>
    <font>
      <sz val="12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4"/>
      <name val="ＭＳ Ｐゴシック"/>
      <family val="3"/>
      <charset val="128"/>
    </font>
    <font>
      <sz val="20"/>
      <name val="ＭＳ Ｐゴシック"/>
      <family val="3"/>
      <charset val="128"/>
    </font>
    <font>
      <sz val="12"/>
      <name val="ＭＳ Ｐゴシック"/>
      <family val="3"/>
      <charset val="128"/>
    </font>
    <font>
      <sz val="28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name val="ＭＳ ゴシック"/>
      <family val="3"/>
      <charset val="128"/>
    </font>
    <font>
      <sz val="14"/>
      <color theme="1"/>
      <name val="ＭＳ Ｐゴシック"/>
      <family val="3"/>
      <charset val="128"/>
      <scheme val="minor"/>
    </font>
    <font>
      <b/>
      <sz val="10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9"/>
      <name val="ＭＳ Ｐゴシック"/>
      <family val="3"/>
      <charset val="128"/>
    </font>
    <font>
      <sz val="12"/>
      <color theme="0"/>
      <name val="ＭＳ Ｐゴシック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84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double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 diagonalUp="1">
      <left style="hair">
        <color auto="1"/>
      </left>
      <right/>
      <top style="hair">
        <color auto="1"/>
      </top>
      <bottom/>
      <diagonal style="hair">
        <color auto="1"/>
      </diagonal>
    </border>
    <border diagonalUp="1">
      <left/>
      <right/>
      <top style="hair">
        <color auto="1"/>
      </top>
      <bottom/>
      <diagonal style="hair">
        <color auto="1"/>
      </diagonal>
    </border>
    <border diagonalUp="1">
      <left/>
      <right style="hair">
        <color indexed="64"/>
      </right>
      <top style="hair">
        <color auto="1"/>
      </top>
      <bottom/>
      <diagonal style="hair">
        <color auto="1"/>
      </diagonal>
    </border>
    <border>
      <left/>
      <right style="thin">
        <color indexed="64"/>
      </right>
      <top style="hair">
        <color indexed="64"/>
      </top>
      <bottom/>
      <diagonal/>
    </border>
    <border diagonalUp="1">
      <left style="hair">
        <color auto="1"/>
      </left>
      <right/>
      <top/>
      <bottom/>
      <diagonal style="hair">
        <color auto="1"/>
      </diagonal>
    </border>
    <border diagonalUp="1">
      <left/>
      <right/>
      <top/>
      <bottom/>
      <diagonal style="hair">
        <color auto="1"/>
      </diagonal>
    </border>
    <border diagonalUp="1">
      <left/>
      <right style="hair">
        <color indexed="64"/>
      </right>
      <top/>
      <bottom/>
      <diagonal style="hair">
        <color auto="1"/>
      </diagonal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 diagonalUp="1">
      <left style="hair">
        <color auto="1"/>
      </left>
      <right/>
      <top/>
      <bottom style="medium">
        <color indexed="64"/>
      </bottom>
      <diagonal style="hair">
        <color auto="1"/>
      </diagonal>
    </border>
    <border diagonalUp="1">
      <left/>
      <right/>
      <top/>
      <bottom style="medium">
        <color indexed="64"/>
      </bottom>
      <diagonal style="hair">
        <color auto="1"/>
      </diagonal>
    </border>
    <border diagonalUp="1">
      <left/>
      <right style="hair">
        <color indexed="64"/>
      </right>
      <top/>
      <bottom style="medium">
        <color indexed="64"/>
      </bottom>
      <diagonal style="hair">
        <color auto="1"/>
      </diagonal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dotted">
        <color auto="1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2" fillId="0" borderId="0">
      <alignment vertical="center"/>
    </xf>
    <xf numFmtId="0" fontId="5" fillId="0" borderId="0"/>
    <xf numFmtId="0" fontId="5" fillId="0" borderId="0">
      <alignment vertical="center"/>
    </xf>
  </cellStyleXfs>
  <cellXfs count="232">
    <xf numFmtId="0" fontId="0" fillId="0" borderId="0" xfId="0">
      <alignment vertical="center"/>
    </xf>
    <xf numFmtId="0" fontId="7" fillId="0" borderId="0" xfId="1" applyFont="1" applyBorder="1" applyAlignment="1"/>
    <xf numFmtId="0" fontId="7" fillId="0" borderId="0" xfId="1" applyFont="1" applyBorder="1" applyAlignment="1">
      <alignment vertical="center" wrapText="1"/>
    </xf>
    <xf numFmtId="0" fontId="7" fillId="0" borderId="0" xfId="2" applyFont="1" applyBorder="1" applyAlignment="1">
      <alignment vertical="center" wrapText="1"/>
    </xf>
    <xf numFmtId="0" fontId="7" fillId="0" borderId="0" xfId="2" applyFont="1" applyBorder="1" applyAlignment="1">
      <alignment vertical="center"/>
    </xf>
    <xf numFmtId="0" fontId="6" fillId="0" borderId="0" xfId="1" applyFont="1" applyBorder="1" applyAlignment="1">
      <alignment vertical="center"/>
    </xf>
    <xf numFmtId="0" fontId="7" fillId="0" borderId="0" xfId="3" applyFont="1" applyAlignment="1"/>
    <xf numFmtId="0" fontId="7" fillId="0" borderId="0" xfId="3" applyFont="1" applyBorder="1" applyAlignment="1"/>
    <xf numFmtId="0" fontId="7" fillId="0" borderId="32" xfId="1" applyFont="1" applyBorder="1" applyAlignment="1"/>
    <xf numFmtId="0" fontId="7" fillId="0" borderId="33" xfId="1" applyFont="1" applyBorder="1" applyAlignment="1"/>
    <xf numFmtId="0" fontId="7" fillId="0" borderId="23" xfId="1" applyFont="1" applyBorder="1" applyAlignment="1">
      <alignment vertical="center"/>
    </xf>
    <xf numFmtId="0" fontId="7" fillId="0" borderId="40" xfId="1" applyFont="1" applyBorder="1" applyAlignment="1">
      <alignment vertical="center"/>
    </xf>
    <xf numFmtId="0" fontId="7" fillId="0" borderId="10" xfId="1" applyFont="1" applyBorder="1" applyAlignment="1">
      <alignment vertical="center"/>
    </xf>
    <xf numFmtId="0" fontId="7" fillId="0" borderId="31" xfId="1" applyFont="1" applyBorder="1" applyAlignment="1"/>
    <xf numFmtId="0" fontId="7" fillId="0" borderId="52" xfId="1" applyFont="1" applyBorder="1" applyAlignment="1">
      <alignment vertical="center"/>
    </xf>
    <xf numFmtId="0" fontId="6" fillId="0" borderId="64" xfId="0" applyFont="1" applyBorder="1" applyAlignment="1">
      <alignment vertical="center"/>
    </xf>
    <xf numFmtId="0" fontId="6" fillId="0" borderId="69" xfId="0" applyFont="1" applyBorder="1" applyAlignment="1">
      <alignment vertical="center"/>
    </xf>
    <xf numFmtId="0" fontId="7" fillId="0" borderId="75" xfId="1" applyFont="1" applyBorder="1" applyAlignment="1">
      <alignment vertical="center"/>
    </xf>
    <xf numFmtId="0" fontId="7" fillId="0" borderId="49" xfId="2" applyFont="1" applyBorder="1" applyAlignment="1">
      <alignment vertical="center"/>
    </xf>
    <xf numFmtId="0" fontId="6" fillId="0" borderId="78" xfId="0" applyFont="1" applyBorder="1" applyAlignment="1">
      <alignment vertical="center"/>
    </xf>
    <xf numFmtId="0" fontId="7" fillId="0" borderId="79" xfId="1" applyFont="1" applyBorder="1" applyAlignment="1">
      <alignment vertical="center" wrapText="1"/>
    </xf>
    <xf numFmtId="0" fontId="7" fillId="0" borderId="79" xfId="1" applyFont="1" applyBorder="1" applyAlignment="1">
      <alignment vertical="center"/>
    </xf>
    <xf numFmtId="0" fontId="7" fillId="0" borderId="79" xfId="2" applyFont="1" applyBorder="1" applyAlignment="1">
      <alignment vertical="center"/>
    </xf>
    <xf numFmtId="0" fontId="7" fillId="0" borderId="79" xfId="2" applyFont="1" applyBorder="1" applyAlignment="1">
      <alignment vertical="center" wrapText="1"/>
    </xf>
    <xf numFmtId="0" fontId="6" fillId="0" borderId="79" xfId="1" applyFont="1" applyBorder="1" applyAlignment="1">
      <alignment vertical="center"/>
    </xf>
    <xf numFmtId="0" fontId="7" fillId="0" borderId="79" xfId="1" applyFont="1" applyBorder="1" applyAlignment="1">
      <alignment horizontal="center" vertical="center"/>
    </xf>
    <xf numFmtId="0" fontId="7" fillId="2" borderId="0" xfId="3" applyFont="1" applyFill="1" applyAlignment="1"/>
    <xf numFmtId="0" fontId="7" fillId="2" borderId="0" xfId="1" applyFont="1" applyFill="1" applyBorder="1" applyAlignment="1">
      <alignment horizontal="center" vertical="center"/>
    </xf>
    <xf numFmtId="0" fontId="7" fillId="2" borderId="0" xfId="1" applyFont="1" applyFill="1" applyBorder="1" applyAlignment="1"/>
    <xf numFmtId="0" fontId="7" fillId="2" borderId="0" xfId="1" applyFont="1" applyFill="1" applyBorder="1" applyAlignment="1">
      <alignment vertical="center"/>
    </xf>
    <xf numFmtId="0" fontId="7" fillId="2" borderId="0" xfId="1" applyFont="1" applyFill="1" applyBorder="1" applyAlignment="1">
      <alignment vertical="center" wrapText="1"/>
    </xf>
    <xf numFmtId="0" fontId="7" fillId="2" borderId="0" xfId="2" applyFont="1" applyFill="1" applyBorder="1" applyAlignment="1">
      <alignment vertical="center"/>
    </xf>
    <xf numFmtId="0" fontId="7" fillId="2" borderId="0" xfId="2" applyFont="1" applyFill="1" applyBorder="1" applyAlignment="1">
      <alignment vertical="center" wrapText="1"/>
    </xf>
    <xf numFmtId="0" fontId="6" fillId="2" borderId="0" xfId="1" applyFont="1" applyFill="1" applyBorder="1" applyAlignment="1">
      <alignment vertical="center"/>
    </xf>
    <xf numFmtId="0" fontId="7" fillId="0" borderId="0" xfId="3" applyFont="1" applyFill="1" applyBorder="1" applyAlignment="1"/>
    <xf numFmtId="0" fontId="7" fillId="0" borderId="0" xfId="1" applyFont="1" applyFill="1" applyBorder="1" applyAlignment="1"/>
    <xf numFmtId="0" fontId="7" fillId="0" borderId="0" xfId="1" applyFont="1" applyFill="1" applyBorder="1" applyAlignment="1">
      <alignment horizontal="center" vertical="center"/>
    </xf>
    <xf numFmtId="0" fontId="7" fillId="0" borderId="0" xfId="3" applyFont="1" applyFill="1" applyAlignment="1"/>
    <xf numFmtId="0" fontId="7" fillId="0" borderId="9" xfId="1" applyFont="1" applyBorder="1" applyAlignment="1">
      <alignment vertical="center"/>
    </xf>
    <xf numFmtId="0" fontId="7" fillId="0" borderId="0" xfId="1" applyFont="1" applyBorder="1" applyAlignment="1">
      <alignment vertical="center"/>
    </xf>
    <xf numFmtId="0" fontId="7" fillId="0" borderId="9" xfId="2" applyFont="1" applyBorder="1" applyAlignment="1">
      <alignment vertical="center"/>
    </xf>
    <xf numFmtId="0" fontId="7" fillId="0" borderId="0" xfId="1" applyFont="1" applyBorder="1" applyAlignment="1">
      <alignment horizontal="center" vertical="center"/>
    </xf>
    <xf numFmtId="0" fontId="7" fillId="0" borderId="2" xfId="1" applyFont="1" applyBorder="1" applyAlignment="1">
      <alignment horizontal="center" vertical="center"/>
    </xf>
    <xf numFmtId="0" fontId="7" fillId="0" borderId="27" xfId="1" applyFont="1" applyBorder="1" applyAlignment="1">
      <alignment horizontal="center" vertical="center"/>
    </xf>
    <xf numFmtId="0" fontId="7" fillId="0" borderId="53" xfId="1" applyFont="1" applyBorder="1" applyAlignment="1">
      <alignment vertical="center"/>
    </xf>
    <xf numFmtId="0" fontId="9" fillId="0" borderId="53" xfId="0" applyFont="1" applyBorder="1" applyAlignment="1">
      <alignment vertical="center"/>
    </xf>
    <xf numFmtId="0" fontId="7" fillId="0" borderId="28" xfId="1" applyFont="1" applyBorder="1" applyAlignment="1">
      <alignment vertical="center"/>
    </xf>
    <xf numFmtId="0" fontId="9" fillId="0" borderId="28" xfId="0" applyFont="1" applyBorder="1" applyAlignment="1">
      <alignment vertical="center"/>
    </xf>
    <xf numFmtId="0" fontId="8" fillId="0" borderId="0" xfId="0" applyFont="1">
      <alignment vertical="center"/>
    </xf>
    <xf numFmtId="0" fontId="12" fillId="0" borderId="0" xfId="0" applyFont="1">
      <alignment vertical="center"/>
    </xf>
    <xf numFmtId="0" fontId="12" fillId="0" borderId="16" xfId="0" applyFont="1" applyBorder="1">
      <alignment vertical="center"/>
    </xf>
    <xf numFmtId="0" fontId="12" fillId="6" borderId="16" xfId="0" applyFont="1" applyFill="1" applyBorder="1" applyAlignment="1">
      <alignment horizontal="center" vertical="center"/>
    </xf>
    <xf numFmtId="0" fontId="8" fillId="6" borderId="16" xfId="0" applyFont="1" applyFill="1" applyBorder="1" applyAlignment="1">
      <alignment horizontal="center" vertical="center"/>
    </xf>
    <xf numFmtId="0" fontId="8" fillId="5" borderId="16" xfId="0" applyFont="1" applyFill="1" applyBorder="1">
      <alignment vertical="center"/>
    </xf>
    <xf numFmtId="0" fontId="5" fillId="2" borderId="0" xfId="1" applyFont="1" applyFill="1" applyBorder="1" applyAlignment="1">
      <alignment horizontal="center" vertical="center"/>
    </xf>
    <xf numFmtId="0" fontId="19" fillId="7" borderId="16" xfId="0" applyFont="1" applyFill="1" applyBorder="1" applyAlignment="1">
      <alignment horizontal="center" vertical="center"/>
    </xf>
    <xf numFmtId="0" fontId="7" fillId="7" borderId="82" xfId="1" applyFont="1" applyFill="1" applyBorder="1" applyAlignment="1">
      <alignment horizontal="center" vertical="center"/>
    </xf>
    <xf numFmtId="0" fontId="7" fillId="7" borderId="16" xfId="1" applyFont="1" applyFill="1" applyBorder="1" applyAlignment="1">
      <alignment horizontal="center" vertical="center" wrapText="1"/>
    </xf>
    <xf numFmtId="0" fontId="5" fillId="7" borderId="16" xfId="1" applyFont="1" applyFill="1" applyBorder="1" applyAlignment="1">
      <alignment horizontal="center" vertical="center"/>
    </xf>
    <xf numFmtId="0" fontId="7" fillId="7" borderId="82" xfId="1" applyFont="1" applyFill="1" applyBorder="1" applyAlignment="1">
      <alignment vertical="center" wrapText="1"/>
    </xf>
    <xf numFmtId="0" fontId="7" fillId="7" borderId="82" xfId="1" applyFont="1" applyFill="1" applyBorder="1" applyAlignment="1">
      <alignment horizontal="right" vertical="center"/>
    </xf>
    <xf numFmtId="0" fontId="7" fillId="7" borderId="82" xfId="1" applyFont="1" applyFill="1" applyBorder="1" applyAlignment="1">
      <alignment vertical="center"/>
    </xf>
    <xf numFmtId="0" fontId="9" fillId="7" borderId="82" xfId="0" applyFont="1" applyFill="1" applyBorder="1" applyAlignment="1">
      <alignment vertical="center" wrapText="1"/>
    </xf>
    <xf numFmtId="0" fontId="9" fillId="7" borderId="82" xfId="0" applyFont="1" applyFill="1" applyBorder="1" applyAlignment="1">
      <alignment vertical="center"/>
    </xf>
    <xf numFmtId="0" fontId="23" fillId="7" borderId="16" xfId="1" applyFont="1" applyFill="1" applyBorder="1" applyAlignment="1">
      <alignment horizontal="center" vertical="center" wrapText="1"/>
    </xf>
    <xf numFmtId="14" fontId="7" fillId="2" borderId="0" xfId="1" applyNumberFormat="1" applyFont="1" applyFill="1" applyBorder="1" applyAlignment="1">
      <alignment horizontal="center" vertical="center"/>
    </xf>
    <xf numFmtId="0" fontId="5" fillId="0" borderId="81" xfId="1" applyFont="1" applyFill="1" applyBorder="1" applyAlignment="1" applyProtection="1">
      <alignment horizontal="right" vertical="center"/>
      <protection locked="0"/>
    </xf>
    <xf numFmtId="0" fontId="5" fillId="0" borderId="82" xfId="1" applyFont="1" applyFill="1" applyBorder="1" applyAlignment="1" applyProtection="1">
      <alignment horizontal="right" vertical="center"/>
      <protection locked="0"/>
    </xf>
    <xf numFmtId="0" fontId="7" fillId="0" borderId="83" xfId="1" applyFont="1" applyFill="1" applyBorder="1" applyAlignment="1" applyProtection="1">
      <alignment horizontal="left" vertical="center"/>
      <protection locked="0"/>
    </xf>
    <xf numFmtId="0" fontId="5" fillId="4" borderId="16" xfId="1" applyFont="1" applyFill="1" applyBorder="1" applyAlignment="1" applyProtection="1">
      <alignment horizontal="center" vertical="center"/>
      <protection locked="0"/>
    </xf>
    <xf numFmtId="0" fontId="12" fillId="0" borderId="16" xfId="0" applyFont="1" applyBorder="1" applyProtection="1">
      <alignment vertical="center"/>
      <protection locked="0"/>
    </xf>
    <xf numFmtId="0" fontId="8" fillId="0" borderId="16" xfId="0" applyFont="1" applyBorder="1" applyProtection="1">
      <alignment vertical="center"/>
      <protection locked="0"/>
    </xf>
    <xf numFmtId="0" fontId="5" fillId="0" borderId="16" xfId="1" applyFont="1" applyFill="1" applyBorder="1" applyAlignment="1" applyProtection="1">
      <alignment horizontal="center" vertical="center"/>
      <protection locked="0"/>
    </xf>
    <xf numFmtId="0" fontId="7" fillId="0" borderId="19" xfId="1" applyFont="1" applyBorder="1" applyAlignment="1">
      <alignment vertical="center"/>
    </xf>
    <xf numFmtId="0" fontId="7" fillId="0" borderId="18" xfId="1" applyFont="1" applyBorder="1" applyAlignment="1">
      <alignment vertical="center"/>
    </xf>
    <xf numFmtId="0" fontId="7" fillId="0" borderId="20" xfId="1" applyFont="1" applyBorder="1" applyAlignment="1">
      <alignment vertical="center"/>
    </xf>
    <xf numFmtId="0" fontId="7" fillId="0" borderId="0" xfId="1" applyFont="1" applyBorder="1" applyAlignment="1">
      <alignment vertical="center"/>
    </xf>
    <xf numFmtId="0" fontId="14" fillId="0" borderId="11" xfId="1" applyFont="1" applyBorder="1" applyAlignment="1">
      <alignment horizontal="left" vertical="center"/>
    </xf>
    <xf numFmtId="0" fontId="14" fillId="0" borderId="11" xfId="2" applyFont="1" applyBorder="1" applyAlignment="1">
      <alignment horizontal="left" vertical="center"/>
    </xf>
    <xf numFmtId="0" fontId="7" fillId="0" borderId="13" xfId="1" applyFont="1" applyBorder="1" applyAlignment="1">
      <alignment horizontal="center" vertical="center"/>
    </xf>
    <xf numFmtId="0" fontId="7" fillId="0" borderId="11" xfId="2" applyFont="1" applyBorder="1" applyAlignment="1">
      <alignment horizontal="center" vertical="center"/>
    </xf>
    <xf numFmtId="0" fontId="7" fillId="0" borderId="35" xfId="2" applyFont="1" applyBorder="1" applyAlignment="1">
      <alignment horizontal="center" vertical="center"/>
    </xf>
    <xf numFmtId="0" fontId="14" fillId="0" borderId="11" xfId="1" applyFont="1" applyBorder="1" applyAlignment="1">
      <alignment horizontal="center" vertical="center"/>
    </xf>
    <xf numFmtId="0" fontId="14" fillId="0" borderId="11" xfId="2" applyFont="1" applyBorder="1" applyAlignment="1">
      <alignment horizontal="center" vertical="center"/>
    </xf>
    <xf numFmtId="0" fontId="20" fillId="0" borderId="66" xfId="0" applyFont="1" applyBorder="1" applyAlignment="1">
      <alignment horizontal="center" vertical="center"/>
    </xf>
    <xf numFmtId="0" fontId="7" fillId="0" borderId="44" xfId="1" applyFont="1" applyBorder="1" applyAlignment="1">
      <alignment vertical="center"/>
    </xf>
    <xf numFmtId="0" fontId="7" fillId="0" borderId="4" xfId="1" applyFont="1" applyBorder="1" applyAlignment="1">
      <alignment vertical="center"/>
    </xf>
    <xf numFmtId="0" fontId="7" fillId="0" borderId="49" xfId="1" applyFont="1" applyBorder="1" applyAlignment="1">
      <alignment vertical="center"/>
    </xf>
    <xf numFmtId="0" fontId="7" fillId="0" borderId="22" xfId="1" applyFont="1" applyBorder="1" applyAlignment="1">
      <alignment vertical="center"/>
    </xf>
    <xf numFmtId="0" fontId="7" fillId="0" borderId="71" xfId="1" applyFont="1" applyBorder="1" applyAlignment="1">
      <alignment vertical="center"/>
    </xf>
    <xf numFmtId="0" fontId="7" fillId="0" borderId="49" xfId="1" applyFont="1" applyBorder="1" applyAlignment="1">
      <alignment horizontal="left" vertical="center"/>
    </xf>
    <xf numFmtId="0" fontId="7" fillId="0" borderId="76" xfId="1" applyFont="1" applyBorder="1" applyAlignment="1">
      <alignment horizontal="left" vertical="center"/>
    </xf>
    <xf numFmtId="0" fontId="9" fillId="0" borderId="53" xfId="0" applyFont="1" applyBorder="1" applyAlignment="1">
      <alignment horizontal="left" vertical="center"/>
    </xf>
    <xf numFmtId="0" fontId="9" fillId="0" borderId="55" xfId="0" applyFont="1" applyBorder="1" applyAlignment="1">
      <alignment horizontal="left" vertical="center"/>
    </xf>
    <xf numFmtId="0" fontId="9" fillId="0" borderId="28" xfId="0" applyFont="1" applyBorder="1" applyAlignment="1">
      <alignment horizontal="left" vertical="center"/>
    </xf>
    <xf numFmtId="0" fontId="9" fillId="0" borderId="57" xfId="0" applyFont="1" applyBorder="1" applyAlignment="1">
      <alignment horizontal="left" vertical="center"/>
    </xf>
    <xf numFmtId="0" fontId="15" fillId="0" borderId="32" xfId="1" applyFont="1" applyBorder="1" applyAlignment="1">
      <alignment horizontal="center" vertical="center"/>
    </xf>
    <xf numFmtId="0" fontId="15" fillId="0" borderId="15" xfId="1" applyFont="1" applyBorder="1" applyAlignment="1">
      <alignment horizontal="center" vertical="center"/>
    </xf>
    <xf numFmtId="0" fontId="5" fillId="0" borderId="3" xfId="1" applyFont="1" applyBorder="1" applyAlignment="1">
      <alignment horizontal="left" vertical="center"/>
    </xf>
    <xf numFmtId="0" fontId="5" fillId="0" borderId="3" xfId="2" applyFont="1" applyBorder="1" applyAlignment="1">
      <alignment horizontal="left" vertical="center"/>
    </xf>
    <xf numFmtId="0" fontId="13" fillId="0" borderId="62" xfId="0" applyFont="1" applyBorder="1" applyAlignment="1">
      <alignment horizontal="left" vertical="center"/>
    </xf>
    <xf numFmtId="0" fontId="16" fillId="0" borderId="9" xfId="1" applyFont="1" applyBorder="1" applyAlignment="1">
      <alignment horizontal="center" vertical="center"/>
    </xf>
    <xf numFmtId="0" fontId="16" fillId="0" borderId="9" xfId="2" applyFont="1" applyBorder="1" applyAlignment="1">
      <alignment vertical="center"/>
    </xf>
    <xf numFmtId="0" fontId="11" fillId="0" borderId="64" xfId="0" applyFont="1" applyBorder="1" applyAlignment="1">
      <alignment vertical="center"/>
    </xf>
    <xf numFmtId="0" fontId="7" fillId="0" borderId="17" xfId="1" applyFont="1" applyBorder="1" applyAlignment="1">
      <alignment horizontal="center" vertical="center"/>
    </xf>
    <xf numFmtId="0" fontId="7" fillId="0" borderId="27" xfId="1" applyFont="1" applyBorder="1" applyAlignment="1">
      <alignment horizontal="center" vertical="center"/>
    </xf>
    <xf numFmtId="0" fontId="7" fillId="0" borderId="38" xfId="1" applyFont="1" applyBorder="1" applyAlignment="1">
      <alignment horizontal="center" vertical="center"/>
    </xf>
    <xf numFmtId="0" fontId="5" fillId="0" borderId="27" xfId="1" applyFont="1" applyBorder="1" applyAlignment="1">
      <alignment horizontal="center" vertical="center"/>
    </xf>
    <xf numFmtId="0" fontId="7" fillId="0" borderId="27" xfId="1" applyFont="1" applyBorder="1" applyAlignment="1">
      <alignment vertical="center" shrinkToFit="1"/>
    </xf>
    <xf numFmtId="0" fontId="7" fillId="0" borderId="59" xfId="1" applyFont="1" applyBorder="1" applyAlignment="1">
      <alignment vertical="center" shrinkToFit="1"/>
    </xf>
    <xf numFmtId="0" fontId="10" fillId="3" borderId="14" xfId="1" applyFont="1" applyFill="1" applyBorder="1" applyAlignment="1">
      <alignment horizontal="center" vertical="center"/>
    </xf>
    <xf numFmtId="0" fontId="10" fillId="3" borderId="2" xfId="1" applyFont="1" applyFill="1" applyBorder="1" applyAlignment="1">
      <alignment horizontal="center" vertical="center"/>
    </xf>
    <xf numFmtId="0" fontId="10" fillId="3" borderId="29" xfId="1" applyFont="1" applyFill="1" applyBorder="1" applyAlignment="1">
      <alignment horizontal="center" vertical="center"/>
    </xf>
    <xf numFmtId="0" fontId="22" fillId="0" borderId="2" xfId="1" applyFont="1" applyBorder="1" applyAlignment="1">
      <alignment horizontal="center" vertical="center"/>
    </xf>
    <xf numFmtId="0" fontId="22" fillId="0" borderId="28" xfId="1" applyFont="1" applyBorder="1" applyAlignment="1">
      <alignment horizontal="center" vertical="center"/>
    </xf>
    <xf numFmtId="0" fontId="7" fillId="0" borderId="28" xfId="1" applyFont="1" applyBorder="1" applyAlignment="1">
      <alignment vertical="center"/>
    </xf>
    <xf numFmtId="0" fontId="21" fillId="0" borderId="28" xfId="1" applyFont="1" applyBorder="1" applyAlignment="1">
      <alignment horizontal="center" vertical="center"/>
    </xf>
    <xf numFmtId="0" fontId="6" fillId="0" borderId="28" xfId="0" applyFont="1" applyBorder="1" applyAlignment="1">
      <alignment horizontal="right" vertical="center"/>
    </xf>
    <xf numFmtId="0" fontId="6" fillId="0" borderId="57" xfId="0" applyFont="1" applyBorder="1" applyAlignment="1">
      <alignment horizontal="right" vertical="center"/>
    </xf>
    <xf numFmtId="0" fontId="7" fillId="0" borderId="67" xfId="1" applyFont="1" applyBorder="1" applyAlignment="1">
      <alignment horizontal="center" vertical="center" wrapText="1"/>
    </xf>
    <xf numFmtId="0" fontId="7" fillId="0" borderId="9" xfId="1" applyFont="1" applyBorder="1" applyAlignment="1">
      <alignment horizontal="center" vertical="center" wrapText="1"/>
    </xf>
    <xf numFmtId="0" fontId="7" fillId="0" borderId="36" xfId="1" applyFont="1" applyBorder="1" applyAlignment="1">
      <alignment horizontal="center" vertical="center" wrapText="1"/>
    </xf>
    <xf numFmtId="0" fontId="7" fillId="0" borderId="9" xfId="1" applyFont="1" applyBorder="1" applyAlignment="1">
      <alignment vertical="center" wrapText="1"/>
    </xf>
    <xf numFmtId="0" fontId="7" fillId="0" borderId="9" xfId="1" applyFont="1" applyBorder="1" applyAlignment="1">
      <alignment vertical="center"/>
    </xf>
    <xf numFmtId="0" fontId="7" fillId="0" borderId="36" xfId="1" applyFont="1" applyBorder="1" applyAlignment="1">
      <alignment vertical="center"/>
    </xf>
    <xf numFmtId="0" fontId="7" fillId="0" borderId="9" xfId="1" applyFont="1" applyBorder="1" applyAlignment="1">
      <alignment horizontal="center" vertical="center"/>
    </xf>
    <xf numFmtId="0" fontId="7" fillId="0" borderId="48" xfId="1" applyFont="1" applyBorder="1" applyAlignment="1">
      <alignment horizontal="center" vertical="center" wrapText="1"/>
    </xf>
    <xf numFmtId="0" fontId="7" fillId="0" borderId="6" xfId="2" applyFont="1" applyBorder="1" applyAlignment="1">
      <alignment horizontal="center" vertical="center" wrapText="1"/>
    </xf>
    <xf numFmtId="0" fontId="7" fillId="0" borderId="34" xfId="2" applyFont="1" applyBorder="1" applyAlignment="1">
      <alignment horizontal="center" vertical="center" wrapText="1"/>
    </xf>
    <xf numFmtId="0" fontId="7" fillId="0" borderId="5" xfId="1" applyFont="1" applyBorder="1" applyAlignment="1">
      <alignment horizontal="center" vertical="center" wrapText="1"/>
    </xf>
    <xf numFmtId="0" fontId="7" fillId="0" borderId="0" xfId="2" applyFont="1" applyBorder="1" applyAlignment="1">
      <alignment horizontal="center" vertical="center" wrapText="1"/>
    </xf>
    <xf numFmtId="0" fontId="7" fillId="0" borderId="22" xfId="2" applyFont="1" applyBorder="1" applyAlignment="1">
      <alignment horizontal="center" vertical="center" wrapText="1"/>
    </xf>
    <xf numFmtId="0" fontId="7" fillId="0" borderId="77" xfId="2" applyFont="1" applyBorder="1" applyAlignment="1">
      <alignment horizontal="center" vertical="center" wrapText="1"/>
    </xf>
    <xf numFmtId="0" fontId="7" fillId="0" borderId="49" xfId="2" applyFont="1" applyBorder="1" applyAlignment="1">
      <alignment horizontal="center" vertical="center" wrapText="1"/>
    </xf>
    <xf numFmtId="0" fontId="7" fillId="0" borderId="71" xfId="2" applyFont="1" applyBorder="1" applyAlignment="1">
      <alignment horizontal="center" vertical="center" wrapText="1"/>
    </xf>
    <xf numFmtId="0" fontId="7" fillId="0" borderId="68" xfId="1" applyFont="1" applyBorder="1" applyAlignment="1">
      <alignment horizontal="center" vertical="center" wrapText="1"/>
    </xf>
    <xf numFmtId="0" fontId="7" fillId="0" borderId="20" xfId="1" applyFont="1" applyBorder="1" applyAlignment="1">
      <alignment horizontal="center" vertical="center" wrapText="1"/>
    </xf>
    <xf numFmtId="0" fontId="7" fillId="0" borderId="21" xfId="1" applyFont="1" applyBorder="1" applyAlignment="1">
      <alignment horizontal="center" vertical="center" wrapText="1"/>
    </xf>
    <xf numFmtId="0" fontId="7" fillId="0" borderId="60" xfId="1" applyFont="1" applyBorder="1" applyAlignment="1">
      <alignment horizontal="center" vertical="center" wrapText="1"/>
    </xf>
    <xf numFmtId="0" fontId="7" fillId="0" borderId="0" xfId="1" applyFont="1" applyBorder="1" applyAlignment="1">
      <alignment horizontal="center" vertical="center" wrapText="1"/>
    </xf>
    <xf numFmtId="0" fontId="7" fillId="0" borderId="22" xfId="1" applyFont="1" applyBorder="1" applyAlignment="1">
      <alignment horizontal="center" vertical="center" wrapText="1"/>
    </xf>
    <xf numFmtId="0" fontId="7" fillId="0" borderId="70" xfId="1" applyFont="1" applyBorder="1" applyAlignment="1">
      <alignment horizontal="center" vertical="center" wrapText="1"/>
    </xf>
    <xf numFmtId="0" fontId="7" fillId="0" borderId="49" xfId="1" applyFont="1" applyBorder="1" applyAlignment="1">
      <alignment horizontal="center" vertical="center" wrapText="1"/>
    </xf>
    <xf numFmtId="0" fontId="7" fillId="0" borderId="71" xfId="1" applyFont="1" applyBorder="1" applyAlignment="1">
      <alignment horizontal="center" vertical="center" wrapText="1"/>
    </xf>
    <xf numFmtId="0" fontId="7" fillId="0" borderId="41" xfId="1" applyFont="1" applyBorder="1" applyAlignment="1">
      <alignment horizontal="center" vertical="center"/>
    </xf>
    <xf numFmtId="0" fontId="7" fillId="0" borderId="42" xfId="1" applyFont="1" applyBorder="1" applyAlignment="1">
      <alignment horizontal="center" vertical="center"/>
    </xf>
    <xf numFmtId="0" fontId="7" fillId="0" borderId="43" xfId="1" applyFont="1" applyBorder="1" applyAlignment="1">
      <alignment horizontal="center" vertical="center"/>
    </xf>
    <xf numFmtId="0" fontId="7" fillId="0" borderId="45" xfId="1" applyFont="1" applyBorder="1" applyAlignment="1">
      <alignment horizontal="center" vertical="center"/>
    </xf>
    <xf numFmtId="0" fontId="7" fillId="0" borderId="46" xfId="1" applyFont="1" applyBorder="1" applyAlignment="1">
      <alignment horizontal="center" vertical="center"/>
    </xf>
    <xf numFmtId="0" fontId="7" fillId="0" borderId="47" xfId="1" applyFont="1" applyBorder="1" applyAlignment="1">
      <alignment horizontal="center" vertical="center"/>
    </xf>
    <xf numFmtId="0" fontId="7" fillId="0" borderId="72" xfId="1" applyFont="1" applyBorder="1" applyAlignment="1">
      <alignment horizontal="center" vertical="center"/>
    </xf>
    <xf numFmtId="0" fontId="7" fillId="0" borderId="73" xfId="1" applyFont="1" applyBorder="1" applyAlignment="1">
      <alignment horizontal="center" vertical="center"/>
    </xf>
    <xf numFmtId="0" fontId="7" fillId="0" borderId="74" xfId="1" applyFont="1" applyBorder="1" applyAlignment="1">
      <alignment horizontal="center" vertical="center"/>
    </xf>
    <xf numFmtId="0" fontId="7" fillId="0" borderId="61" xfId="1" applyFont="1" applyBorder="1" applyAlignment="1">
      <alignment horizontal="center" vertical="center" wrapText="1"/>
    </xf>
    <xf numFmtId="0" fontId="7" fillId="0" borderId="37" xfId="1" applyFont="1" applyBorder="1" applyAlignment="1">
      <alignment horizontal="center" vertical="center" wrapText="1"/>
    </xf>
    <xf numFmtId="0" fontId="5" fillId="0" borderId="25" xfId="1" applyFont="1" applyBorder="1" applyAlignment="1">
      <alignment horizontal="left" vertical="center" shrinkToFit="1"/>
    </xf>
    <xf numFmtId="0" fontId="5" fillId="0" borderId="26" xfId="1" applyFont="1" applyBorder="1" applyAlignment="1">
      <alignment horizontal="left" vertical="center" shrinkToFit="1"/>
    </xf>
    <xf numFmtId="0" fontId="7" fillId="0" borderId="24" xfId="1" applyFont="1" applyBorder="1" applyAlignment="1">
      <alignment horizontal="center" vertical="center" wrapText="1"/>
    </xf>
    <xf numFmtId="0" fontId="7" fillId="0" borderId="25" xfId="2" applyFont="1" applyBorder="1" applyAlignment="1">
      <alignment horizontal="center" vertical="center" wrapText="1"/>
    </xf>
    <xf numFmtId="0" fontId="7" fillId="0" borderId="37" xfId="2" applyFont="1" applyBorder="1" applyAlignment="1">
      <alignment horizontal="center" vertical="center" wrapText="1"/>
    </xf>
    <xf numFmtId="0" fontId="7" fillId="0" borderId="63" xfId="1" applyFont="1" applyBorder="1" applyAlignment="1">
      <alignment horizontal="center" vertical="center" wrapText="1"/>
    </xf>
    <xf numFmtId="0" fontId="7" fillId="0" borderId="6" xfId="1" applyFont="1" applyBorder="1" applyAlignment="1">
      <alignment horizontal="center" vertical="center"/>
    </xf>
    <xf numFmtId="0" fontId="7" fillId="0" borderId="7" xfId="1" applyFont="1" applyBorder="1" applyAlignment="1">
      <alignment horizontal="center" vertical="center"/>
    </xf>
    <xf numFmtId="0" fontId="7" fillId="0" borderId="65" xfId="1" applyFont="1" applyBorder="1" applyAlignment="1">
      <alignment horizontal="center" vertical="center"/>
    </xf>
    <xf numFmtId="0" fontId="7" fillId="0" borderId="11" xfId="1" applyFont="1" applyBorder="1" applyAlignment="1">
      <alignment horizontal="center" vertical="center"/>
    </xf>
    <xf numFmtId="0" fontId="7" fillId="0" borderId="12" xfId="1" applyFont="1" applyBorder="1" applyAlignment="1">
      <alignment horizontal="center" vertical="center"/>
    </xf>
    <xf numFmtId="0" fontId="7" fillId="0" borderId="8" xfId="1" applyFont="1" applyBorder="1" applyAlignment="1">
      <alignment horizontal="center" vertical="center"/>
    </xf>
    <xf numFmtId="0" fontId="7" fillId="0" borderId="36" xfId="1" applyFont="1" applyBorder="1" applyAlignment="1">
      <alignment horizontal="center" vertical="center"/>
    </xf>
    <xf numFmtId="0" fontId="18" fillId="0" borderId="9" xfId="1" applyFont="1" applyBorder="1" applyAlignment="1">
      <alignment horizontal="left" vertical="center"/>
    </xf>
    <xf numFmtId="0" fontId="18" fillId="0" borderId="9" xfId="2" applyFont="1" applyBorder="1" applyAlignment="1">
      <alignment horizontal="left" vertical="center"/>
    </xf>
    <xf numFmtId="0" fontId="18" fillId="0" borderId="10" xfId="2" applyFont="1" applyBorder="1" applyAlignment="1">
      <alignment horizontal="left" vertical="center"/>
    </xf>
    <xf numFmtId="0" fontId="7" fillId="0" borderId="9" xfId="2" applyFont="1" applyBorder="1" applyAlignment="1">
      <alignment horizontal="center" vertical="center"/>
    </xf>
    <xf numFmtId="0" fontId="7" fillId="0" borderId="36" xfId="2" applyFont="1" applyBorder="1" applyAlignment="1">
      <alignment horizontal="center" vertical="center"/>
    </xf>
    <xf numFmtId="0" fontId="7" fillId="0" borderId="35" xfId="1" applyFont="1" applyBorder="1" applyAlignment="1">
      <alignment horizontal="center" vertical="center"/>
    </xf>
    <xf numFmtId="0" fontId="9" fillId="0" borderId="28" xfId="0" applyFont="1" applyBorder="1" applyAlignment="1">
      <alignment vertical="center" wrapText="1"/>
    </xf>
    <xf numFmtId="0" fontId="9" fillId="0" borderId="28" xfId="0" applyFont="1" applyBorder="1" applyAlignment="1">
      <alignment vertical="center"/>
    </xf>
    <xf numFmtId="0" fontId="7" fillId="0" borderId="58" xfId="1" applyFont="1" applyBorder="1" applyAlignment="1">
      <alignment horizontal="center" vertical="center" wrapText="1"/>
    </xf>
    <xf numFmtId="0" fontId="7" fillId="0" borderId="39" xfId="1" applyFont="1" applyBorder="1" applyAlignment="1">
      <alignment horizontal="center" vertical="center"/>
    </xf>
    <xf numFmtId="0" fontId="7" fillId="0" borderId="60" xfId="1" applyFont="1" applyBorder="1" applyAlignment="1">
      <alignment horizontal="center" vertical="center"/>
    </xf>
    <xf numFmtId="0" fontId="7" fillId="0" borderId="22" xfId="1" applyFont="1" applyBorder="1" applyAlignment="1">
      <alignment horizontal="center" vertical="center"/>
    </xf>
    <xf numFmtId="0" fontId="7" fillId="0" borderId="0" xfId="1" applyFont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/>
    </xf>
    <xf numFmtId="0" fontId="17" fillId="0" borderId="32" xfId="1" applyFont="1" applyBorder="1" applyAlignment="1">
      <alignment horizontal="center" vertical="center"/>
    </xf>
    <xf numFmtId="0" fontId="17" fillId="0" borderId="15" xfId="1" applyFont="1" applyBorder="1" applyAlignment="1">
      <alignment horizontal="center" vertical="center"/>
    </xf>
    <xf numFmtId="0" fontId="17" fillId="0" borderId="0" xfId="1" applyFont="1" applyBorder="1" applyAlignment="1">
      <alignment horizontal="center" vertical="center"/>
    </xf>
    <xf numFmtId="0" fontId="17" fillId="0" borderId="4" xfId="1" applyFont="1" applyBorder="1" applyAlignment="1">
      <alignment horizontal="center" vertical="center"/>
    </xf>
    <xf numFmtId="0" fontId="17" fillId="0" borderId="2" xfId="1" applyFont="1" applyBorder="1" applyAlignment="1">
      <alignment horizontal="center" vertical="center"/>
    </xf>
    <xf numFmtId="0" fontId="17" fillId="0" borderId="1" xfId="1" applyFont="1" applyBorder="1" applyAlignment="1">
      <alignment horizontal="center" vertical="center"/>
    </xf>
    <xf numFmtId="0" fontId="7" fillId="0" borderId="80" xfId="2" applyFont="1" applyBorder="1" applyAlignment="1">
      <alignment horizontal="distributed" vertical="center"/>
    </xf>
    <xf numFmtId="0" fontId="7" fillId="0" borderId="0" xfId="2" applyFont="1" applyBorder="1" applyAlignment="1">
      <alignment horizontal="distributed" vertical="center"/>
    </xf>
    <xf numFmtId="0" fontId="3" fillId="0" borderId="0" xfId="1" applyFont="1" applyBorder="1" applyAlignment="1">
      <alignment horizontal="left"/>
    </xf>
    <xf numFmtId="0" fontId="7" fillId="0" borderId="0" xfId="1" applyFont="1" applyBorder="1" applyAlignment="1">
      <alignment horizontal="left" wrapText="1"/>
    </xf>
    <xf numFmtId="0" fontId="9" fillId="0" borderId="0" xfId="0" applyFont="1" applyBorder="1" applyAlignment="1">
      <alignment horizontal="left" wrapText="1"/>
    </xf>
    <xf numFmtId="0" fontId="7" fillId="0" borderId="50" xfId="1" applyFont="1" applyBorder="1" applyAlignment="1">
      <alignment horizontal="center" vertical="center" wrapText="1"/>
    </xf>
    <xf numFmtId="0" fontId="7" fillId="0" borderId="51" xfId="1" applyFont="1" applyBorder="1" applyAlignment="1">
      <alignment horizontal="center" vertical="center" wrapText="1"/>
    </xf>
    <xf numFmtId="0" fontId="7" fillId="0" borderId="56" xfId="1" applyFont="1" applyBorder="1" applyAlignment="1">
      <alignment horizontal="center" vertical="center" wrapText="1"/>
    </xf>
    <xf numFmtId="0" fontId="7" fillId="0" borderId="29" xfId="1" applyFont="1" applyBorder="1" applyAlignment="1">
      <alignment horizontal="center" vertical="center" wrapText="1"/>
    </xf>
    <xf numFmtId="0" fontId="7" fillId="0" borderId="52" xfId="1" applyFont="1" applyBorder="1" applyAlignment="1">
      <alignment horizontal="center" vertical="center"/>
    </xf>
    <xf numFmtId="0" fontId="7" fillId="0" borderId="53" xfId="1" applyFont="1" applyBorder="1" applyAlignment="1">
      <alignment horizontal="center" vertical="center"/>
    </xf>
    <xf numFmtId="0" fontId="7" fillId="0" borderId="54" xfId="1" applyFont="1" applyBorder="1" applyAlignment="1">
      <alignment horizontal="center" vertical="center"/>
    </xf>
    <xf numFmtId="0" fontId="7" fillId="0" borderId="53" xfId="1" applyFont="1" applyBorder="1" applyAlignment="1">
      <alignment vertical="center"/>
    </xf>
    <xf numFmtId="0" fontId="7" fillId="0" borderId="53" xfId="1" applyFont="1" applyBorder="1" applyAlignment="1">
      <alignment horizontal="right" vertical="center"/>
    </xf>
    <xf numFmtId="0" fontId="9" fillId="0" borderId="53" xfId="0" applyFont="1" applyBorder="1" applyAlignment="1">
      <alignment vertical="center" wrapText="1"/>
    </xf>
    <xf numFmtId="0" fontId="9" fillId="0" borderId="53" xfId="0" applyFont="1" applyBorder="1" applyAlignment="1">
      <alignment vertical="center"/>
    </xf>
    <xf numFmtId="0" fontId="6" fillId="0" borderId="23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7" fillId="0" borderId="28" xfId="1" applyFont="1" applyBorder="1" applyAlignment="1">
      <alignment horizontal="right" vertical="center"/>
    </xf>
    <xf numFmtId="0" fontId="18" fillId="0" borderId="16" xfId="1" applyFont="1" applyFill="1" applyBorder="1" applyAlignment="1" applyProtection="1">
      <alignment horizontal="center" vertical="center"/>
      <protection locked="0"/>
    </xf>
    <xf numFmtId="0" fontId="5" fillId="2" borderId="5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left" vertical="center" wrapText="1"/>
    </xf>
    <xf numFmtId="0" fontId="18" fillId="0" borderId="81" xfId="1" applyFont="1" applyFill="1" applyBorder="1" applyAlignment="1" applyProtection="1">
      <alignment horizontal="center" vertical="center"/>
      <protection locked="0"/>
    </xf>
    <xf numFmtId="0" fontId="18" fillId="0" borderId="82" xfId="1" applyFont="1" applyFill="1" applyBorder="1" applyAlignment="1" applyProtection="1">
      <alignment horizontal="center" vertical="center"/>
      <protection locked="0"/>
    </xf>
    <xf numFmtId="0" fontId="18" fillId="0" borderId="83" xfId="1" applyFont="1" applyFill="1" applyBorder="1" applyAlignment="1" applyProtection="1">
      <alignment horizontal="center" vertical="center"/>
      <protection locked="0"/>
    </xf>
    <xf numFmtId="0" fontId="24" fillId="3" borderId="0" xfId="3" applyFont="1" applyFill="1" applyAlignment="1">
      <alignment horizontal="left" vertical="center"/>
    </xf>
    <xf numFmtId="0" fontId="5" fillId="0" borderId="81" xfId="1" applyFont="1" applyFill="1" applyBorder="1" applyAlignment="1" applyProtection="1">
      <alignment horizontal="center" vertical="center"/>
      <protection locked="0"/>
    </xf>
    <xf numFmtId="0" fontId="5" fillId="0" borderId="82" xfId="1" applyFont="1" applyFill="1" applyBorder="1" applyAlignment="1" applyProtection="1">
      <alignment horizontal="center" vertical="center"/>
      <protection locked="0"/>
    </xf>
    <xf numFmtId="0" fontId="5" fillId="0" borderId="83" xfId="1" applyFont="1" applyFill="1" applyBorder="1" applyAlignment="1" applyProtection="1">
      <alignment horizontal="center" vertical="center"/>
      <protection locked="0"/>
    </xf>
    <xf numFmtId="0" fontId="5" fillId="7" borderId="81" xfId="1" applyFont="1" applyFill="1" applyBorder="1" applyAlignment="1">
      <alignment horizontal="center" vertical="center"/>
    </xf>
    <xf numFmtId="0" fontId="5" fillId="7" borderId="82" xfId="1" applyFont="1" applyFill="1" applyBorder="1" applyAlignment="1">
      <alignment horizontal="center" vertical="center"/>
    </xf>
    <xf numFmtId="0" fontId="5" fillId="7" borderId="83" xfId="1" applyFont="1" applyFill="1" applyBorder="1" applyAlignment="1">
      <alignment horizontal="center" vertical="center"/>
    </xf>
    <xf numFmtId="0" fontId="9" fillId="0" borderId="82" xfId="0" applyFont="1" applyFill="1" applyBorder="1" applyAlignment="1" applyProtection="1">
      <alignment horizontal="left" vertical="center"/>
      <protection locked="0"/>
    </xf>
    <xf numFmtId="0" fontId="9" fillId="0" borderId="83" xfId="0" applyFont="1" applyFill="1" applyBorder="1" applyAlignment="1" applyProtection="1">
      <alignment horizontal="left" vertical="center"/>
      <protection locked="0"/>
    </xf>
    <xf numFmtId="176" fontId="5" fillId="0" borderId="81" xfId="1" applyNumberFormat="1" applyFont="1" applyFill="1" applyBorder="1" applyAlignment="1" applyProtection="1">
      <alignment horizontal="center" vertical="center"/>
      <protection locked="0"/>
    </xf>
    <xf numFmtId="176" fontId="5" fillId="0" borderId="82" xfId="1" applyNumberFormat="1" applyFont="1" applyFill="1" applyBorder="1" applyAlignment="1" applyProtection="1">
      <alignment horizontal="center" vertical="center"/>
      <protection locked="0"/>
    </xf>
    <xf numFmtId="176" fontId="5" fillId="0" borderId="83" xfId="1" applyNumberFormat="1" applyFont="1" applyFill="1" applyBorder="1" applyAlignment="1" applyProtection="1">
      <alignment horizontal="center" vertical="center"/>
      <protection locked="0"/>
    </xf>
    <xf numFmtId="0" fontId="5" fillId="2" borderId="0" xfId="1" applyFont="1" applyFill="1" applyBorder="1" applyAlignment="1">
      <alignment horizontal="left" vertical="center"/>
    </xf>
    <xf numFmtId="0" fontId="12" fillId="6" borderId="16" xfId="0" applyFont="1" applyFill="1" applyBorder="1" applyAlignment="1">
      <alignment horizontal="center" vertical="center"/>
    </xf>
    <xf numFmtId="0" fontId="12" fillId="6" borderId="81" xfId="0" applyFont="1" applyFill="1" applyBorder="1" applyAlignment="1">
      <alignment horizontal="center" vertical="center"/>
    </xf>
    <xf numFmtId="0" fontId="12" fillId="6" borderId="82" xfId="0" applyFont="1" applyFill="1" applyBorder="1" applyAlignment="1">
      <alignment horizontal="center" vertical="center"/>
    </xf>
    <xf numFmtId="0" fontId="12" fillId="6" borderId="83" xfId="0" applyFont="1" applyFill="1" applyBorder="1" applyAlignment="1">
      <alignment horizontal="center" vertical="center"/>
    </xf>
    <xf numFmtId="0" fontId="8" fillId="6" borderId="16" xfId="0" applyFont="1" applyFill="1" applyBorder="1" applyAlignment="1">
      <alignment horizontal="center" vertical="center"/>
    </xf>
  </cellXfs>
  <cellStyles count="4">
    <cellStyle name="標準" xfId="0" builtinId="0"/>
    <cellStyle name="標準 3" xfId="1"/>
    <cellStyle name="標準 4" xfId="3"/>
    <cellStyle name="標準_業務本部連絡票21確759号（中間検査特定工程番号_検査連絡票の変更について）" xfId="2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603623</xdr:colOff>
      <xdr:row>29</xdr:row>
      <xdr:rowOff>161925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032623" cy="5133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38100</xdr:rowOff>
    </xdr:from>
    <xdr:to>
      <xdr:col>8</xdr:col>
      <xdr:colOff>361950</xdr:colOff>
      <xdr:row>59</xdr:row>
      <xdr:rowOff>15784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353050"/>
          <a:ext cx="5848350" cy="47782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9526</xdr:rowOff>
    </xdr:from>
    <xdr:to>
      <xdr:col>11</xdr:col>
      <xdr:colOff>247650</xdr:colOff>
      <xdr:row>91</xdr:row>
      <xdr:rowOff>123308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0639426"/>
          <a:ext cx="7791450" cy="5085832"/>
        </a:xfrm>
        <a:prstGeom prst="rect">
          <a:avLst/>
        </a:prstGeom>
      </xdr:spPr>
    </xdr:pic>
    <xdr:clientData/>
  </xdr:twoCellAnchor>
  <xdr:twoCellAnchor>
    <xdr:from>
      <xdr:col>1</xdr:col>
      <xdr:colOff>428625</xdr:colOff>
      <xdr:row>27</xdr:row>
      <xdr:rowOff>133350</xdr:rowOff>
    </xdr:from>
    <xdr:to>
      <xdr:col>2</xdr:col>
      <xdr:colOff>314325</xdr:colOff>
      <xdr:row>29</xdr:row>
      <xdr:rowOff>114300</xdr:rowOff>
    </xdr:to>
    <xdr:sp macro="" textlink="">
      <xdr:nvSpPr>
        <xdr:cNvPr id="9" name="円/楕円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1114425" y="4762500"/>
          <a:ext cx="571500" cy="323850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495300</xdr:colOff>
      <xdr:row>2</xdr:row>
      <xdr:rowOff>114300</xdr:rowOff>
    </xdr:from>
    <xdr:to>
      <xdr:col>5</xdr:col>
      <xdr:colOff>295275</xdr:colOff>
      <xdr:row>4</xdr:row>
      <xdr:rowOff>123825</xdr:rowOff>
    </xdr:to>
    <xdr:sp macro="" textlink="">
      <xdr:nvSpPr>
        <xdr:cNvPr id="13" name="角丸四角形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495300" y="457200"/>
          <a:ext cx="3228975" cy="352425"/>
        </a:xfrm>
        <a:prstGeom prst="round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457200</xdr:colOff>
      <xdr:row>33</xdr:row>
      <xdr:rowOff>123825</xdr:rowOff>
    </xdr:from>
    <xdr:to>
      <xdr:col>5</xdr:col>
      <xdr:colOff>9525</xdr:colOff>
      <xdr:row>35</xdr:row>
      <xdr:rowOff>133350</xdr:rowOff>
    </xdr:to>
    <xdr:sp macro="" textlink="">
      <xdr:nvSpPr>
        <xdr:cNvPr id="16" name="角丸四角形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3200400" y="5781675"/>
          <a:ext cx="238125" cy="352425"/>
        </a:xfrm>
        <a:prstGeom prst="round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161925</xdr:colOff>
      <xdr:row>33</xdr:row>
      <xdr:rowOff>104775</xdr:rowOff>
    </xdr:from>
    <xdr:to>
      <xdr:col>4</xdr:col>
      <xdr:colOff>419100</xdr:colOff>
      <xdr:row>35</xdr:row>
      <xdr:rowOff>114300</xdr:rowOff>
    </xdr:to>
    <xdr:sp macro="" textlink="">
      <xdr:nvSpPr>
        <xdr:cNvPr id="17" name="角丸四角形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161925" y="5762625"/>
          <a:ext cx="3000375" cy="352425"/>
        </a:xfrm>
        <a:prstGeom prst="round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409575</xdr:colOff>
      <xdr:row>4</xdr:row>
      <xdr:rowOff>9525</xdr:rowOff>
    </xdr:from>
    <xdr:to>
      <xdr:col>4</xdr:col>
      <xdr:colOff>576263</xdr:colOff>
      <xdr:row>33</xdr:row>
      <xdr:rowOff>123825</xdr:rowOff>
    </xdr:to>
    <xdr:cxnSp macro="">
      <xdr:nvCxnSpPr>
        <xdr:cNvPr id="19" name="直線矢印コネクタ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CxnSpPr>
          <a:endCxn id="16" idx="0"/>
        </xdr:cNvCxnSpPr>
      </xdr:nvCxnSpPr>
      <xdr:spPr>
        <a:xfrm>
          <a:off x="409575" y="695325"/>
          <a:ext cx="2909888" cy="5086350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133350</xdr:colOff>
      <xdr:row>56</xdr:row>
      <xdr:rowOff>142875</xdr:rowOff>
    </xdr:from>
    <xdr:to>
      <xdr:col>3</xdr:col>
      <xdr:colOff>19050</xdr:colOff>
      <xdr:row>58</xdr:row>
      <xdr:rowOff>123825</xdr:rowOff>
    </xdr:to>
    <xdr:sp macro="" textlink="">
      <xdr:nvSpPr>
        <xdr:cNvPr id="21" name="円/楕円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>
        <a:xfrm>
          <a:off x="1504950" y="9744075"/>
          <a:ext cx="571500" cy="323850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57150</xdr:colOff>
      <xdr:row>89</xdr:row>
      <xdr:rowOff>104775</xdr:rowOff>
    </xdr:from>
    <xdr:to>
      <xdr:col>1</xdr:col>
      <xdr:colOff>628650</xdr:colOff>
      <xdr:row>91</xdr:row>
      <xdr:rowOff>85725</xdr:rowOff>
    </xdr:to>
    <xdr:sp macro="" textlink="">
      <xdr:nvSpPr>
        <xdr:cNvPr id="22" name="円/楕円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742950" y="15363825"/>
          <a:ext cx="571500" cy="323850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514350</xdr:colOff>
      <xdr:row>63</xdr:row>
      <xdr:rowOff>9525</xdr:rowOff>
    </xdr:from>
    <xdr:to>
      <xdr:col>1</xdr:col>
      <xdr:colOff>466725</xdr:colOff>
      <xdr:row>64</xdr:row>
      <xdr:rowOff>85725</xdr:rowOff>
    </xdr:to>
    <xdr:sp macro="" textlink="">
      <xdr:nvSpPr>
        <xdr:cNvPr id="23" name="角丸四角形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514350" y="10810875"/>
          <a:ext cx="638175" cy="247650"/>
        </a:xfrm>
        <a:prstGeom prst="round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514350</xdr:colOff>
      <xdr:row>65</xdr:row>
      <xdr:rowOff>76200</xdr:rowOff>
    </xdr:from>
    <xdr:to>
      <xdr:col>5</xdr:col>
      <xdr:colOff>314325</xdr:colOff>
      <xdr:row>67</xdr:row>
      <xdr:rowOff>85725</xdr:rowOff>
    </xdr:to>
    <xdr:sp macro="" textlink="">
      <xdr:nvSpPr>
        <xdr:cNvPr id="24" name="角丸四角形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>
          <a:off x="514350" y="11220450"/>
          <a:ext cx="3228975" cy="352425"/>
        </a:xfrm>
        <a:prstGeom prst="round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495300</xdr:colOff>
      <xdr:row>67</xdr:row>
      <xdr:rowOff>123825</xdr:rowOff>
    </xdr:from>
    <xdr:to>
      <xdr:col>2</xdr:col>
      <xdr:colOff>9525</xdr:colOff>
      <xdr:row>74</xdr:row>
      <xdr:rowOff>28575</xdr:rowOff>
    </xdr:to>
    <xdr:sp macro="" textlink="">
      <xdr:nvSpPr>
        <xdr:cNvPr id="25" name="角丸四角形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/>
      </xdr:nvSpPr>
      <xdr:spPr>
        <a:xfrm>
          <a:off x="495300" y="11610975"/>
          <a:ext cx="885825" cy="1104900"/>
        </a:xfrm>
        <a:prstGeom prst="round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504825</xdr:colOff>
      <xdr:row>78</xdr:row>
      <xdr:rowOff>161925</xdr:rowOff>
    </xdr:from>
    <xdr:to>
      <xdr:col>5</xdr:col>
      <xdr:colOff>304800</xdr:colOff>
      <xdr:row>81</xdr:row>
      <xdr:rowOff>0</xdr:rowOff>
    </xdr:to>
    <xdr:sp macro="" textlink="">
      <xdr:nvSpPr>
        <xdr:cNvPr id="26" name="角丸四角形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504825" y="13535025"/>
          <a:ext cx="3228975" cy="352425"/>
        </a:xfrm>
        <a:prstGeom prst="round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5</xdr:col>
      <xdr:colOff>581025</xdr:colOff>
      <xdr:row>8</xdr:row>
      <xdr:rowOff>76200</xdr:rowOff>
    </xdr:from>
    <xdr:ext cx="2261517" cy="27571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 txBox="1"/>
      </xdr:nvSpPr>
      <xdr:spPr>
        <a:xfrm>
          <a:off x="4010025" y="1447800"/>
          <a:ext cx="2261517" cy="275717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現場担当者の情報を入力しておく。</a:t>
          </a:r>
        </a:p>
      </xdr:txBody>
    </xdr:sp>
    <xdr:clientData/>
  </xdr:oneCellAnchor>
  <xdr:twoCellAnchor>
    <xdr:from>
      <xdr:col>3</xdr:col>
      <xdr:colOff>314325</xdr:colOff>
      <xdr:row>4</xdr:row>
      <xdr:rowOff>76200</xdr:rowOff>
    </xdr:from>
    <xdr:to>
      <xdr:col>5</xdr:col>
      <xdr:colOff>581025</xdr:colOff>
      <xdr:row>9</xdr:row>
      <xdr:rowOff>42609</xdr:rowOff>
    </xdr:to>
    <xdr:cxnSp macro="">
      <xdr:nvCxnSpPr>
        <xdr:cNvPr id="29" name="直線コネクタ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CxnSpPr>
          <a:stCxn id="27" idx="1"/>
        </xdr:cNvCxnSpPr>
      </xdr:nvCxnSpPr>
      <xdr:spPr>
        <a:xfrm flipH="1" flipV="1">
          <a:off x="2371725" y="762000"/>
          <a:ext cx="1638300" cy="823659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219075</xdr:colOff>
      <xdr:row>42</xdr:row>
      <xdr:rowOff>133350</xdr:rowOff>
    </xdr:from>
    <xdr:ext cx="1838324" cy="27571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/>
      </xdr:nvSpPr>
      <xdr:spPr>
        <a:xfrm>
          <a:off x="1590675" y="7334250"/>
          <a:ext cx="1838324" cy="275717"/>
        </a:xfrm>
        <a:prstGeom prst="rect">
          <a:avLst/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物件の情報を入力しておく。</a:t>
          </a:r>
        </a:p>
      </xdr:txBody>
    </xdr:sp>
    <xdr:clientData/>
  </xdr:oneCellAnchor>
  <xdr:twoCellAnchor>
    <xdr:from>
      <xdr:col>0</xdr:col>
      <xdr:colOff>428625</xdr:colOff>
      <xdr:row>34</xdr:row>
      <xdr:rowOff>123825</xdr:rowOff>
    </xdr:from>
    <xdr:to>
      <xdr:col>2</xdr:col>
      <xdr:colOff>219075</xdr:colOff>
      <xdr:row>43</xdr:row>
      <xdr:rowOff>99759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CxnSpPr>
          <a:stCxn id="32" idx="1"/>
        </xdr:cNvCxnSpPr>
      </xdr:nvCxnSpPr>
      <xdr:spPr>
        <a:xfrm flipH="1" flipV="1">
          <a:off x="428625" y="5953125"/>
          <a:ext cx="1162050" cy="1518984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</xdr:col>
      <xdr:colOff>171450</xdr:colOff>
      <xdr:row>38</xdr:row>
      <xdr:rowOff>38100</xdr:rowOff>
    </xdr:from>
    <xdr:ext cx="2409825" cy="27571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/>
      </xdr:nvSpPr>
      <xdr:spPr>
        <a:xfrm>
          <a:off x="3600450" y="6553200"/>
          <a:ext cx="2409825" cy="275717"/>
        </a:xfrm>
        <a:prstGeom prst="rect">
          <a:avLst/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/>
            <a:t>登録した現場担当者の番号を入力。</a:t>
          </a:r>
        </a:p>
      </xdr:txBody>
    </xdr:sp>
    <xdr:clientData/>
  </xdr:oneCellAnchor>
  <xdr:twoCellAnchor>
    <xdr:from>
      <xdr:col>4</xdr:col>
      <xdr:colOff>581025</xdr:colOff>
      <xdr:row>35</xdr:row>
      <xdr:rowOff>0</xdr:rowOff>
    </xdr:from>
    <xdr:to>
      <xdr:col>5</xdr:col>
      <xdr:colOff>171450</xdr:colOff>
      <xdr:row>39</xdr:row>
      <xdr:rowOff>4509</xdr:rowOff>
    </xdr:to>
    <xdr:cxnSp macro="">
      <xdr:nvCxnSpPr>
        <xdr:cNvPr id="36" name="直線コネクタ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CxnSpPr>
          <a:stCxn id="35" idx="1"/>
        </xdr:cNvCxnSpPr>
      </xdr:nvCxnSpPr>
      <xdr:spPr>
        <a:xfrm flipH="1" flipV="1">
          <a:off x="3324225" y="6000750"/>
          <a:ext cx="276225" cy="690309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619125</xdr:colOff>
      <xdr:row>60</xdr:row>
      <xdr:rowOff>152400</xdr:rowOff>
    </xdr:from>
    <xdr:ext cx="1245406" cy="27571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 txBox="1"/>
      </xdr:nvSpPr>
      <xdr:spPr>
        <a:xfrm>
          <a:off x="1304925" y="10439400"/>
          <a:ext cx="1245406" cy="275717"/>
        </a:xfrm>
        <a:prstGeom prst="rect">
          <a:avLst/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/>
            <a:t>確認番号を入力。</a:t>
          </a:r>
        </a:p>
      </xdr:txBody>
    </xdr:sp>
    <xdr:clientData/>
  </xdr:oneCellAnchor>
  <xdr:twoCellAnchor>
    <xdr:from>
      <xdr:col>1</xdr:col>
      <xdr:colOff>219075</xdr:colOff>
      <xdr:row>61</xdr:row>
      <xdr:rowOff>118809</xdr:rowOff>
    </xdr:from>
    <xdr:to>
      <xdr:col>1</xdr:col>
      <xdr:colOff>619125</xdr:colOff>
      <xdr:row>63</xdr:row>
      <xdr:rowOff>66675</xdr:rowOff>
    </xdr:to>
    <xdr:cxnSp macro="">
      <xdr:nvCxnSpPr>
        <xdr:cNvPr id="41" name="直線コネクタ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CxnSpPr>
          <a:stCxn id="40" idx="1"/>
        </xdr:cNvCxnSpPr>
      </xdr:nvCxnSpPr>
      <xdr:spPr>
        <a:xfrm flipH="1">
          <a:off x="904875" y="10577259"/>
          <a:ext cx="400050" cy="290766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4</xdr:col>
      <xdr:colOff>257175</xdr:colOff>
      <xdr:row>62</xdr:row>
      <xdr:rowOff>57150</xdr:rowOff>
    </xdr:from>
    <xdr:ext cx="2478564" cy="27571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 txBox="1"/>
      </xdr:nvSpPr>
      <xdr:spPr>
        <a:xfrm>
          <a:off x="3000375" y="10687050"/>
          <a:ext cx="2478564" cy="275717"/>
        </a:xfrm>
        <a:prstGeom prst="rect">
          <a:avLst/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今回依頼する検査を全てチェックする。</a:t>
          </a:r>
        </a:p>
      </xdr:txBody>
    </xdr:sp>
    <xdr:clientData/>
  </xdr:oneCellAnchor>
  <xdr:twoCellAnchor>
    <xdr:from>
      <xdr:col>2</xdr:col>
      <xdr:colOff>638175</xdr:colOff>
      <xdr:row>63</xdr:row>
      <xdr:rowOff>23559</xdr:rowOff>
    </xdr:from>
    <xdr:to>
      <xdr:col>4</xdr:col>
      <xdr:colOff>257175</xdr:colOff>
      <xdr:row>66</xdr:row>
      <xdr:rowOff>28575</xdr:rowOff>
    </xdr:to>
    <xdr:cxnSp macro="">
      <xdr:nvCxnSpPr>
        <xdr:cNvPr id="43" name="直線コネクタ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CxnSpPr>
          <a:stCxn id="42" idx="1"/>
        </xdr:cNvCxnSpPr>
      </xdr:nvCxnSpPr>
      <xdr:spPr>
        <a:xfrm flipH="1">
          <a:off x="2009775" y="10824909"/>
          <a:ext cx="990600" cy="519366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</xdr:col>
      <xdr:colOff>428625</xdr:colOff>
      <xdr:row>83</xdr:row>
      <xdr:rowOff>9525</xdr:rowOff>
    </xdr:from>
    <xdr:ext cx="3432927" cy="27571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 txBox="1"/>
      </xdr:nvSpPr>
      <xdr:spPr>
        <a:xfrm>
          <a:off x="3857625" y="14239875"/>
          <a:ext cx="3432927" cy="275717"/>
        </a:xfrm>
        <a:prstGeom prst="rect">
          <a:avLst/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日付が不適切な場合、赤くなります。修正して下さい。</a:t>
          </a:r>
        </a:p>
      </xdr:txBody>
    </xdr:sp>
    <xdr:clientData/>
  </xdr:oneCellAnchor>
  <xdr:twoCellAnchor>
    <xdr:from>
      <xdr:col>4</xdr:col>
      <xdr:colOff>381000</xdr:colOff>
      <xdr:row>80</xdr:row>
      <xdr:rowOff>85725</xdr:rowOff>
    </xdr:from>
    <xdr:to>
      <xdr:col>5</xdr:col>
      <xdr:colOff>428625</xdr:colOff>
      <xdr:row>83</xdr:row>
      <xdr:rowOff>147384</xdr:rowOff>
    </xdr:to>
    <xdr:cxnSp macro="">
      <xdr:nvCxnSpPr>
        <xdr:cNvPr id="45" name="直線コネクタ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CxnSpPr>
          <a:stCxn id="44" idx="1"/>
        </xdr:cNvCxnSpPr>
      </xdr:nvCxnSpPr>
      <xdr:spPr>
        <a:xfrm flipH="1" flipV="1">
          <a:off x="3124200" y="13801725"/>
          <a:ext cx="733425" cy="576009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495300</xdr:colOff>
      <xdr:row>71</xdr:row>
      <xdr:rowOff>123825</xdr:rowOff>
    </xdr:from>
    <xdr:ext cx="560474" cy="27571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 txBox="1"/>
      </xdr:nvSpPr>
      <xdr:spPr>
        <a:xfrm>
          <a:off x="1866900" y="12296775"/>
          <a:ext cx="560474" cy="275717"/>
        </a:xfrm>
        <a:prstGeom prst="rect">
          <a:avLst/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入力。</a:t>
          </a:r>
        </a:p>
      </xdr:txBody>
    </xdr:sp>
    <xdr:clientData/>
  </xdr:oneCellAnchor>
  <xdr:twoCellAnchor>
    <xdr:from>
      <xdr:col>1</xdr:col>
      <xdr:colOff>542925</xdr:colOff>
      <xdr:row>71</xdr:row>
      <xdr:rowOff>38100</xdr:rowOff>
    </xdr:from>
    <xdr:to>
      <xdr:col>2</xdr:col>
      <xdr:colOff>495300</xdr:colOff>
      <xdr:row>72</xdr:row>
      <xdr:rowOff>90234</xdr:rowOff>
    </xdr:to>
    <xdr:cxnSp macro="">
      <xdr:nvCxnSpPr>
        <xdr:cNvPr id="50" name="直線コネクタ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CxnSpPr>
          <a:stCxn id="49" idx="1"/>
        </xdr:cNvCxnSpPr>
      </xdr:nvCxnSpPr>
      <xdr:spPr>
        <a:xfrm flipH="1" flipV="1">
          <a:off x="1228725" y="12211050"/>
          <a:ext cx="638175" cy="223584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</xdr:col>
      <xdr:colOff>466725</xdr:colOff>
      <xdr:row>93</xdr:row>
      <xdr:rowOff>85725</xdr:rowOff>
    </xdr:from>
    <xdr:ext cx="1876426" cy="771525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 txBox="1"/>
      </xdr:nvSpPr>
      <xdr:spPr>
        <a:xfrm>
          <a:off x="5267325" y="16030575"/>
          <a:ext cx="1876426" cy="771525"/>
        </a:xfrm>
        <a:prstGeom prst="rect">
          <a:avLst/>
        </a:prstGeom>
        <a:solidFill>
          <a:schemeClr val="bg1"/>
        </a:solidFill>
        <a:ln w="28575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100"/>
            <a:t>シート「連絡票」を印刷するとこの部分（検査連絡票）が印刷される。</a:t>
          </a:r>
        </a:p>
      </xdr:txBody>
    </xdr:sp>
    <xdr:clientData/>
  </xdr:oneCellAnchor>
  <xdr:twoCellAnchor>
    <xdr:from>
      <xdr:col>6</xdr:col>
      <xdr:colOff>590550</xdr:colOff>
      <xdr:row>88</xdr:row>
      <xdr:rowOff>104775</xdr:rowOff>
    </xdr:from>
    <xdr:to>
      <xdr:col>7</xdr:col>
      <xdr:colOff>466725</xdr:colOff>
      <xdr:row>95</xdr:row>
      <xdr:rowOff>128588</xdr:rowOff>
    </xdr:to>
    <xdr:cxnSp macro="">
      <xdr:nvCxnSpPr>
        <xdr:cNvPr id="56" name="直線コネクタ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CxnSpPr>
          <a:stCxn id="55" idx="1"/>
        </xdr:cNvCxnSpPr>
      </xdr:nvCxnSpPr>
      <xdr:spPr>
        <a:xfrm flipH="1" flipV="1">
          <a:off x="4705350" y="15192375"/>
          <a:ext cx="561975" cy="1223963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45247</xdr:colOff>
          <xdr:row>3</xdr:row>
          <xdr:rowOff>52381</xdr:rowOff>
        </xdr:from>
        <xdr:to>
          <xdr:col>24</xdr:col>
          <xdr:colOff>6960397</xdr:colOff>
          <xdr:row>43</xdr:row>
          <xdr:rowOff>238118</xdr:rowOff>
        </xdr:to>
        <xdr:pic>
          <xdr:nvPicPr>
            <xdr:cNvPr id="2" name="図 1">
              <a:extLst>
                <a:ext uri="{FF2B5EF4-FFF2-40B4-BE49-F238E27FC236}">
                  <a16:creationId xmlns:a16="http://schemas.microsoft.com/office/drawing/2014/main" id="{00000000-0008-0000-0200-000002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連絡票 (2)'!$B$2:$AW$41" spid="_x0000_s208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48716" y="719131"/>
              <a:ext cx="6915150" cy="10960893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59"/>
  <sheetViews>
    <sheetView zoomScaleNormal="100" zoomScaleSheetLayoutView="100" workbookViewId="0">
      <selection activeCell="BE19" sqref="BE19"/>
    </sheetView>
  </sheetViews>
  <sheetFormatPr defaultRowHeight="10.5" x14ac:dyDescent="0.15"/>
  <cols>
    <col min="1" max="1" width="4.625" style="6" customWidth="1"/>
    <col min="2" max="51" width="1.875" style="6" customWidth="1"/>
    <col min="52" max="52" width="3.875" style="6" customWidth="1"/>
    <col min="53" max="149" width="9" style="6"/>
    <col min="150" max="153" width="2.625" style="6" customWidth="1"/>
    <col min="154" max="167" width="2.375" style="6" customWidth="1"/>
    <col min="168" max="174" width="2.625" style="6" customWidth="1"/>
    <col min="175" max="192" width="2.375" style="6" customWidth="1"/>
    <col min="193" max="193" width="9.625" style="6" customWidth="1"/>
    <col min="194" max="195" width="2.375" style="6" customWidth="1"/>
    <col min="196" max="196" width="3.125" style="6" customWidth="1"/>
    <col min="197" max="197" width="0.625" style="6" customWidth="1"/>
    <col min="198" max="199" width="2.375" style="6" customWidth="1"/>
    <col min="200" max="200" width="2.875" style="6" customWidth="1"/>
    <col min="201" max="405" width="9" style="6"/>
    <col min="406" max="409" width="2.625" style="6" customWidth="1"/>
    <col min="410" max="423" width="2.375" style="6" customWidth="1"/>
    <col min="424" max="430" width="2.625" style="6" customWidth="1"/>
    <col min="431" max="448" width="2.375" style="6" customWidth="1"/>
    <col min="449" max="449" width="9.625" style="6" customWidth="1"/>
    <col min="450" max="451" width="2.375" style="6" customWidth="1"/>
    <col min="452" max="452" width="3.125" style="6" customWidth="1"/>
    <col min="453" max="453" width="0.625" style="6" customWidth="1"/>
    <col min="454" max="455" width="2.375" style="6" customWidth="1"/>
    <col min="456" max="456" width="2.875" style="6" customWidth="1"/>
    <col min="457" max="661" width="9" style="6"/>
    <col min="662" max="665" width="2.625" style="6" customWidth="1"/>
    <col min="666" max="679" width="2.375" style="6" customWidth="1"/>
    <col min="680" max="686" width="2.625" style="6" customWidth="1"/>
    <col min="687" max="704" width="2.375" style="6" customWidth="1"/>
    <col min="705" max="705" width="9.625" style="6" customWidth="1"/>
    <col min="706" max="707" width="2.375" style="6" customWidth="1"/>
    <col min="708" max="708" width="3.125" style="6" customWidth="1"/>
    <col min="709" max="709" width="0.625" style="6" customWidth="1"/>
    <col min="710" max="711" width="2.375" style="6" customWidth="1"/>
    <col min="712" max="712" width="2.875" style="6" customWidth="1"/>
    <col min="713" max="917" width="9" style="6"/>
    <col min="918" max="921" width="2.625" style="6" customWidth="1"/>
    <col min="922" max="935" width="2.375" style="6" customWidth="1"/>
    <col min="936" max="942" width="2.625" style="6" customWidth="1"/>
    <col min="943" max="960" width="2.375" style="6" customWidth="1"/>
    <col min="961" max="961" width="9.625" style="6" customWidth="1"/>
    <col min="962" max="963" width="2.375" style="6" customWidth="1"/>
    <col min="964" max="964" width="3.125" style="6" customWidth="1"/>
    <col min="965" max="965" width="0.625" style="6" customWidth="1"/>
    <col min="966" max="967" width="2.375" style="6" customWidth="1"/>
    <col min="968" max="968" width="2.875" style="6" customWidth="1"/>
    <col min="969" max="1173" width="9" style="6"/>
    <col min="1174" max="1177" width="2.625" style="6" customWidth="1"/>
    <col min="1178" max="1191" width="2.375" style="6" customWidth="1"/>
    <col min="1192" max="1198" width="2.625" style="6" customWidth="1"/>
    <col min="1199" max="1216" width="2.375" style="6" customWidth="1"/>
    <col min="1217" max="1217" width="9.625" style="6" customWidth="1"/>
    <col min="1218" max="1219" width="2.375" style="6" customWidth="1"/>
    <col min="1220" max="1220" width="3.125" style="6" customWidth="1"/>
    <col min="1221" max="1221" width="0.625" style="6" customWidth="1"/>
    <col min="1222" max="1223" width="2.375" style="6" customWidth="1"/>
    <col min="1224" max="1224" width="2.875" style="6" customWidth="1"/>
    <col min="1225" max="1429" width="9" style="6"/>
    <col min="1430" max="1433" width="2.625" style="6" customWidth="1"/>
    <col min="1434" max="1447" width="2.375" style="6" customWidth="1"/>
    <col min="1448" max="1454" width="2.625" style="6" customWidth="1"/>
    <col min="1455" max="1472" width="2.375" style="6" customWidth="1"/>
    <col min="1473" max="1473" width="9.625" style="6" customWidth="1"/>
    <col min="1474" max="1475" width="2.375" style="6" customWidth="1"/>
    <col min="1476" max="1476" width="3.125" style="6" customWidth="1"/>
    <col min="1477" max="1477" width="0.625" style="6" customWidth="1"/>
    <col min="1478" max="1479" width="2.375" style="6" customWidth="1"/>
    <col min="1480" max="1480" width="2.875" style="6" customWidth="1"/>
    <col min="1481" max="1685" width="9" style="6"/>
    <col min="1686" max="1689" width="2.625" style="6" customWidth="1"/>
    <col min="1690" max="1703" width="2.375" style="6" customWidth="1"/>
    <col min="1704" max="1710" width="2.625" style="6" customWidth="1"/>
    <col min="1711" max="1728" width="2.375" style="6" customWidth="1"/>
    <col min="1729" max="1729" width="9.625" style="6" customWidth="1"/>
    <col min="1730" max="1731" width="2.375" style="6" customWidth="1"/>
    <col min="1732" max="1732" width="3.125" style="6" customWidth="1"/>
    <col min="1733" max="1733" width="0.625" style="6" customWidth="1"/>
    <col min="1734" max="1735" width="2.375" style="6" customWidth="1"/>
    <col min="1736" max="1736" width="2.875" style="6" customWidth="1"/>
    <col min="1737" max="1941" width="9" style="6"/>
    <col min="1942" max="1945" width="2.625" style="6" customWidth="1"/>
    <col min="1946" max="1959" width="2.375" style="6" customWidth="1"/>
    <col min="1960" max="1966" width="2.625" style="6" customWidth="1"/>
    <col min="1967" max="1984" width="2.375" style="6" customWidth="1"/>
    <col min="1985" max="1985" width="9.625" style="6" customWidth="1"/>
    <col min="1986" max="1987" width="2.375" style="6" customWidth="1"/>
    <col min="1988" max="1988" width="3.125" style="6" customWidth="1"/>
    <col min="1989" max="1989" width="0.625" style="6" customWidth="1"/>
    <col min="1990" max="1991" width="2.375" style="6" customWidth="1"/>
    <col min="1992" max="1992" width="2.875" style="6" customWidth="1"/>
    <col min="1993" max="2197" width="9" style="6"/>
    <col min="2198" max="2201" width="2.625" style="6" customWidth="1"/>
    <col min="2202" max="2215" width="2.375" style="6" customWidth="1"/>
    <col min="2216" max="2222" width="2.625" style="6" customWidth="1"/>
    <col min="2223" max="2240" width="2.375" style="6" customWidth="1"/>
    <col min="2241" max="2241" width="9.625" style="6" customWidth="1"/>
    <col min="2242" max="2243" width="2.375" style="6" customWidth="1"/>
    <col min="2244" max="2244" width="3.125" style="6" customWidth="1"/>
    <col min="2245" max="2245" width="0.625" style="6" customWidth="1"/>
    <col min="2246" max="2247" width="2.375" style="6" customWidth="1"/>
    <col min="2248" max="2248" width="2.875" style="6" customWidth="1"/>
    <col min="2249" max="2453" width="9" style="6"/>
    <col min="2454" max="2457" width="2.625" style="6" customWidth="1"/>
    <col min="2458" max="2471" width="2.375" style="6" customWidth="1"/>
    <col min="2472" max="2478" width="2.625" style="6" customWidth="1"/>
    <col min="2479" max="2496" width="2.375" style="6" customWidth="1"/>
    <col min="2497" max="2497" width="9.625" style="6" customWidth="1"/>
    <col min="2498" max="2499" width="2.375" style="6" customWidth="1"/>
    <col min="2500" max="2500" width="3.125" style="6" customWidth="1"/>
    <col min="2501" max="2501" width="0.625" style="6" customWidth="1"/>
    <col min="2502" max="2503" width="2.375" style="6" customWidth="1"/>
    <col min="2504" max="2504" width="2.875" style="6" customWidth="1"/>
    <col min="2505" max="2709" width="9" style="6"/>
    <col min="2710" max="2713" width="2.625" style="6" customWidth="1"/>
    <col min="2714" max="2727" width="2.375" style="6" customWidth="1"/>
    <col min="2728" max="2734" width="2.625" style="6" customWidth="1"/>
    <col min="2735" max="2752" width="2.375" style="6" customWidth="1"/>
    <col min="2753" max="2753" width="9.625" style="6" customWidth="1"/>
    <col min="2754" max="2755" width="2.375" style="6" customWidth="1"/>
    <col min="2756" max="2756" width="3.125" style="6" customWidth="1"/>
    <col min="2757" max="2757" width="0.625" style="6" customWidth="1"/>
    <col min="2758" max="2759" width="2.375" style="6" customWidth="1"/>
    <col min="2760" max="2760" width="2.875" style="6" customWidth="1"/>
    <col min="2761" max="2965" width="9" style="6"/>
    <col min="2966" max="2969" width="2.625" style="6" customWidth="1"/>
    <col min="2970" max="2983" width="2.375" style="6" customWidth="1"/>
    <col min="2984" max="2990" width="2.625" style="6" customWidth="1"/>
    <col min="2991" max="3008" width="2.375" style="6" customWidth="1"/>
    <col min="3009" max="3009" width="9.625" style="6" customWidth="1"/>
    <col min="3010" max="3011" width="2.375" style="6" customWidth="1"/>
    <col min="3012" max="3012" width="3.125" style="6" customWidth="1"/>
    <col min="3013" max="3013" width="0.625" style="6" customWidth="1"/>
    <col min="3014" max="3015" width="2.375" style="6" customWidth="1"/>
    <col min="3016" max="3016" width="2.875" style="6" customWidth="1"/>
    <col min="3017" max="3221" width="9" style="6"/>
    <col min="3222" max="3225" width="2.625" style="6" customWidth="1"/>
    <col min="3226" max="3239" width="2.375" style="6" customWidth="1"/>
    <col min="3240" max="3246" width="2.625" style="6" customWidth="1"/>
    <col min="3247" max="3264" width="2.375" style="6" customWidth="1"/>
    <col min="3265" max="3265" width="9.625" style="6" customWidth="1"/>
    <col min="3266" max="3267" width="2.375" style="6" customWidth="1"/>
    <col min="3268" max="3268" width="3.125" style="6" customWidth="1"/>
    <col min="3269" max="3269" width="0.625" style="6" customWidth="1"/>
    <col min="3270" max="3271" width="2.375" style="6" customWidth="1"/>
    <col min="3272" max="3272" width="2.875" style="6" customWidth="1"/>
    <col min="3273" max="3477" width="9" style="6"/>
    <col min="3478" max="3481" width="2.625" style="6" customWidth="1"/>
    <col min="3482" max="3495" width="2.375" style="6" customWidth="1"/>
    <col min="3496" max="3502" width="2.625" style="6" customWidth="1"/>
    <col min="3503" max="3520" width="2.375" style="6" customWidth="1"/>
    <col min="3521" max="3521" width="9.625" style="6" customWidth="1"/>
    <col min="3522" max="3523" width="2.375" style="6" customWidth="1"/>
    <col min="3524" max="3524" width="3.125" style="6" customWidth="1"/>
    <col min="3525" max="3525" width="0.625" style="6" customWidth="1"/>
    <col min="3526" max="3527" width="2.375" style="6" customWidth="1"/>
    <col min="3528" max="3528" width="2.875" style="6" customWidth="1"/>
    <col min="3529" max="3733" width="9" style="6"/>
    <col min="3734" max="3737" width="2.625" style="6" customWidth="1"/>
    <col min="3738" max="3751" width="2.375" style="6" customWidth="1"/>
    <col min="3752" max="3758" width="2.625" style="6" customWidth="1"/>
    <col min="3759" max="3776" width="2.375" style="6" customWidth="1"/>
    <col min="3777" max="3777" width="9.625" style="6" customWidth="1"/>
    <col min="3778" max="3779" width="2.375" style="6" customWidth="1"/>
    <col min="3780" max="3780" width="3.125" style="6" customWidth="1"/>
    <col min="3781" max="3781" width="0.625" style="6" customWidth="1"/>
    <col min="3782" max="3783" width="2.375" style="6" customWidth="1"/>
    <col min="3784" max="3784" width="2.875" style="6" customWidth="1"/>
    <col min="3785" max="3989" width="9" style="6"/>
    <col min="3990" max="3993" width="2.625" style="6" customWidth="1"/>
    <col min="3994" max="4007" width="2.375" style="6" customWidth="1"/>
    <col min="4008" max="4014" width="2.625" style="6" customWidth="1"/>
    <col min="4015" max="4032" width="2.375" style="6" customWidth="1"/>
    <col min="4033" max="4033" width="9.625" style="6" customWidth="1"/>
    <col min="4034" max="4035" width="2.375" style="6" customWidth="1"/>
    <col min="4036" max="4036" width="3.125" style="6" customWidth="1"/>
    <col min="4037" max="4037" width="0.625" style="6" customWidth="1"/>
    <col min="4038" max="4039" width="2.375" style="6" customWidth="1"/>
    <col min="4040" max="4040" width="2.875" style="6" customWidth="1"/>
    <col min="4041" max="4245" width="9" style="6"/>
    <col min="4246" max="4249" width="2.625" style="6" customWidth="1"/>
    <col min="4250" max="4263" width="2.375" style="6" customWidth="1"/>
    <col min="4264" max="4270" width="2.625" style="6" customWidth="1"/>
    <col min="4271" max="4288" width="2.375" style="6" customWidth="1"/>
    <col min="4289" max="4289" width="9.625" style="6" customWidth="1"/>
    <col min="4290" max="4291" width="2.375" style="6" customWidth="1"/>
    <col min="4292" max="4292" width="3.125" style="6" customWidth="1"/>
    <col min="4293" max="4293" width="0.625" style="6" customWidth="1"/>
    <col min="4294" max="4295" width="2.375" style="6" customWidth="1"/>
    <col min="4296" max="4296" width="2.875" style="6" customWidth="1"/>
    <col min="4297" max="4501" width="9" style="6"/>
    <col min="4502" max="4505" width="2.625" style="6" customWidth="1"/>
    <col min="4506" max="4519" width="2.375" style="6" customWidth="1"/>
    <col min="4520" max="4526" width="2.625" style="6" customWidth="1"/>
    <col min="4527" max="4544" width="2.375" style="6" customWidth="1"/>
    <col min="4545" max="4545" width="9.625" style="6" customWidth="1"/>
    <col min="4546" max="4547" width="2.375" style="6" customWidth="1"/>
    <col min="4548" max="4548" width="3.125" style="6" customWidth="1"/>
    <col min="4549" max="4549" width="0.625" style="6" customWidth="1"/>
    <col min="4550" max="4551" width="2.375" style="6" customWidth="1"/>
    <col min="4552" max="4552" width="2.875" style="6" customWidth="1"/>
    <col min="4553" max="4757" width="9" style="6"/>
    <col min="4758" max="4761" width="2.625" style="6" customWidth="1"/>
    <col min="4762" max="4775" width="2.375" style="6" customWidth="1"/>
    <col min="4776" max="4782" width="2.625" style="6" customWidth="1"/>
    <col min="4783" max="4800" width="2.375" style="6" customWidth="1"/>
    <col min="4801" max="4801" width="9.625" style="6" customWidth="1"/>
    <col min="4802" max="4803" width="2.375" style="6" customWidth="1"/>
    <col min="4804" max="4804" width="3.125" style="6" customWidth="1"/>
    <col min="4805" max="4805" width="0.625" style="6" customWidth="1"/>
    <col min="4806" max="4807" width="2.375" style="6" customWidth="1"/>
    <col min="4808" max="4808" width="2.875" style="6" customWidth="1"/>
    <col min="4809" max="5013" width="9" style="6"/>
    <col min="5014" max="5017" width="2.625" style="6" customWidth="1"/>
    <col min="5018" max="5031" width="2.375" style="6" customWidth="1"/>
    <col min="5032" max="5038" width="2.625" style="6" customWidth="1"/>
    <col min="5039" max="5056" width="2.375" style="6" customWidth="1"/>
    <col min="5057" max="5057" width="9.625" style="6" customWidth="1"/>
    <col min="5058" max="5059" width="2.375" style="6" customWidth="1"/>
    <col min="5060" max="5060" width="3.125" style="6" customWidth="1"/>
    <col min="5061" max="5061" width="0.625" style="6" customWidth="1"/>
    <col min="5062" max="5063" width="2.375" style="6" customWidth="1"/>
    <col min="5064" max="5064" width="2.875" style="6" customWidth="1"/>
    <col min="5065" max="5269" width="9" style="6"/>
    <col min="5270" max="5273" width="2.625" style="6" customWidth="1"/>
    <col min="5274" max="5287" width="2.375" style="6" customWidth="1"/>
    <col min="5288" max="5294" width="2.625" style="6" customWidth="1"/>
    <col min="5295" max="5312" width="2.375" style="6" customWidth="1"/>
    <col min="5313" max="5313" width="9.625" style="6" customWidth="1"/>
    <col min="5314" max="5315" width="2.375" style="6" customWidth="1"/>
    <col min="5316" max="5316" width="3.125" style="6" customWidth="1"/>
    <col min="5317" max="5317" width="0.625" style="6" customWidth="1"/>
    <col min="5318" max="5319" width="2.375" style="6" customWidth="1"/>
    <col min="5320" max="5320" width="2.875" style="6" customWidth="1"/>
    <col min="5321" max="5525" width="9" style="6"/>
    <col min="5526" max="5529" width="2.625" style="6" customWidth="1"/>
    <col min="5530" max="5543" width="2.375" style="6" customWidth="1"/>
    <col min="5544" max="5550" width="2.625" style="6" customWidth="1"/>
    <col min="5551" max="5568" width="2.375" style="6" customWidth="1"/>
    <col min="5569" max="5569" width="9.625" style="6" customWidth="1"/>
    <col min="5570" max="5571" width="2.375" style="6" customWidth="1"/>
    <col min="5572" max="5572" width="3.125" style="6" customWidth="1"/>
    <col min="5573" max="5573" width="0.625" style="6" customWidth="1"/>
    <col min="5574" max="5575" width="2.375" style="6" customWidth="1"/>
    <col min="5576" max="5576" width="2.875" style="6" customWidth="1"/>
    <col min="5577" max="5781" width="9" style="6"/>
    <col min="5782" max="5785" width="2.625" style="6" customWidth="1"/>
    <col min="5786" max="5799" width="2.375" style="6" customWidth="1"/>
    <col min="5800" max="5806" width="2.625" style="6" customWidth="1"/>
    <col min="5807" max="5824" width="2.375" style="6" customWidth="1"/>
    <col min="5825" max="5825" width="9.625" style="6" customWidth="1"/>
    <col min="5826" max="5827" width="2.375" style="6" customWidth="1"/>
    <col min="5828" max="5828" width="3.125" style="6" customWidth="1"/>
    <col min="5829" max="5829" width="0.625" style="6" customWidth="1"/>
    <col min="5830" max="5831" width="2.375" style="6" customWidth="1"/>
    <col min="5832" max="5832" width="2.875" style="6" customWidth="1"/>
    <col min="5833" max="6037" width="9" style="6"/>
    <col min="6038" max="6041" width="2.625" style="6" customWidth="1"/>
    <col min="6042" max="6055" width="2.375" style="6" customWidth="1"/>
    <col min="6056" max="6062" width="2.625" style="6" customWidth="1"/>
    <col min="6063" max="6080" width="2.375" style="6" customWidth="1"/>
    <col min="6081" max="6081" width="9.625" style="6" customWidth="1"/>
    <col min="6082" max="6083" width="2.375" style="6" customWidth="1"/>
    <col min="6084" max="6084" width="3.125" style="6" customWidth="1"/>
    <col min="6085" max="6085" width="0.625" style="6" customWidth="1"/>
    <col min="6086" max="6087" width="2.375" style="6" customWidth="1"/>
    <col min="6088" max="6088" width="2.875" style="6" customWidth="1"/>
    <col min="6089" max="6293" width="9" style="6"/>
    <col min="6294" max="6297" width="2.625" style="6" customWidth="1"/>
    <col min="6298" max="6311" width="2.375" style="6" customWidth="1"/>
    <col min="6312" max="6318" width="2.625" style="6" customWidth="1"/>
    <col min="6319" max="6336" width="2.375" style="6" customWidth="1"/>
    <col min="6337" max="6337" width="9.625" style="6" customWidth="1"/>
    <col min="6338" max="6339" width="2.375" style="6" customWidth="1"/>
    <col min="6340" max="6340" width="3.125" style="6" customWidth="1"/>
    <col min="6341" max="6341" width="0.625" style="6" customWidth="1"/>
    <col min="6342" max="6343" width="2.375" style="6" customWidth="1"/>
    <col min="6344" max="6344" width="2.875" style="6" customWidth="1"/>
    <col min="6345" max="6549" width="9" style="6"/>
    <col min="6550" max="6553" width="2.625" style="6" customWidth="1"/>
    <col min="6554" max="6567" width="2.375" style="6" customWidth="1"/>
    <col min="6568" max="6574" width="2.625" style="6" customWidth="1"/>
    <col min="6575" max="6592" width="2.375" style="6" customWidth="1"/>
    <col min="6593" max="6593" width="9.625" style="6" customWidth="1"/>
    <col min="6594" max="6595" width="2.375" style="6" customWidth="1"/>
    <col min="6596" max="6596" width="3.125" style="6" customWidth="1"/>
    <col min="6597" max="6597" width="0.625" style="6" customWidth="1"/>
    <col min="6598" max="6599" width="2.375" style="6" customWidth="1"/>
    <col min="6600" max="6600" width="2.875" style="6" customWidth="1"/>
    <col min="6601" max="6805" width="9" style="6"/>
    <col min="6806" max="6809" width="2.625" style="6" customWidth="1"/>
    <col min="6810" max="6823" width="2.375" style="6" customWidth="1"/>
    <col min="6824" max="6830" width="2.625" style="6" customWidth="1"/>
    <col min="6831" max="6848" width="2.375" style="6" customWidth="1"/>
    <col min="6849" max="6849" width="9.625" style="6" customWidth="1"/>
    <col min="6850" max="6851" width="2.375" style="6" customWidth="1"/>
    <col min="6852" max="6852" width="3.125" style="6" customWidth="1"/>
    <col min="6853" max="6853" width="0.625" style="6" customWidth="1"/>
    <col min="6854" max="6855" width="2.375" style="6" customWidth="1"/>
    <col min="6856" max="6856" width="2.875" style="6" customWidth="1"/>
    <col min="6857" max="7061" width="9" style="6"/>
    <col min="7062" max="7065" width="2.625" style="6" customWidth="1"/>
    <col min="7066" max="7079" width="2.375" style="6" customWidth="1"/>
    <col min="7080" max="7086" width="2.625" style="6" customWidth="1"/>
    <col min="7087" max="7104" width="2.375" style="6" customWidth="1"/>
    <col min="7105" max="7105" width="9.625" style="6" customWidth="1"/>
    <col min="7106" max="7107" width="2.375" style="6" customWidth="1"/>
    <col min="7108" max="7108" width="3.125" style="6" customWidth="1"/>
    <col min="7109" max="7109" width="0.625" style="6" customWidth="1"/>
    <col min="7110" max="7111" width="2.375" style="6" customWidth="1"/>
    <col min="7112" max="7112" width="2.875" style="6" customWidth="1"/>
    <col min="7113" max="7317" width="9" style="6"/>
    <col min="7318" max="7321" width="2.625" style="6" customWidth="1"/>
    <col min="7322" max="7335" width="2.375" style="6" customWidth="1"/>
    <col min="7336" max="7342" width="2.625" style="6" customWidth="1"/>
    <col min="7343" max="7360" width="2.375" style="6" customWidth="1"/>
    <col min="7361" max="7361" width="9.625" style="6" customWidth="1"/>
    <col min="7362" max="7363" width="2.375" style="6" customWidth="1"/>
    <col min="7364" max="7364" width="3.125" style="6" customWidth="1"/>
    <col min="7365" max="7365" width="0.625" style="6" customWidth="1"/>
    <col min="7366" max="7367" width="2.375" style="6" customWidth="1"/>
    <col min="7368" max="7368" width="2.875" style="6" customWidth="1"/>
    <col min="7369" max="7573" width="9" style="6"/>
    <col min="7574" max="7577" width="2.625" style="6" customWidth="1"/>
    <col min="7578" max="7591" width="2.375" style="6" customWidth="1"/>
    <col min="7592" max="7598" width="2.625" style="6" customWidth="1"/>
    <col min="7599" max="7616" width="2.375" style="6" customWidth="1"/>
    <col min="7617" max="7617" width="9.625" style="6" customWidth="1"/>
    <col min="7618" max="7619" width="2.375" style="6" customWidth="1"/>
    <col min="7620" max="7620" width="3.125" style="6" customWidth="1"/>
    <col min="7621" max="7621" width="0.625" style="6" customWidth="1"/>
    <col min="7622" max="7623" width="2.375" style="6" customWidth="1"/>
    <col min="7624" max="7624" width="2.875" style="6" customWidth="1"/>
    <col min="7625" max="7829" width="9" style="6"/>
    <col min="7830" max="7833" width="2.625" style="6" customWidth="1"/>
    <col min="7834" max="7847" width="2.375" style="6" customWidth="1"/>
    <col min="7848" max="7854" width="2.625" style="6" customWidth="1"/>
    <col min="7855" max="7872" width="2.375" style="6" customWidth="1"/>
    <col min="7873" max="7873" width="9.625" style="6" customWidth="1"/>
    <col min="7874" max="7875" width="2.375" style="6" customWidth="1"/>
    <col min="7876" max="7876" width="3.125" style="6" customWidth="1"/>
    <col min="7877" max="7877" width="0.625" style="6" customWidth="1"/>
    <col min="7878" max="7879" width="2.375" style="6" customWidth="1"/>
    <col min="7880" max="7880" width="2.875" style="6" customWidth="1"/>
    <col min="7881" max="8085" width="9" style="6"/>
    <col min="8086" max="8089" width="2.625" style="6" customWidth="1"/>
    <col min="8090" max="8103" width="2.375" style="6" customWidth="1"/>
    <col min="8104" max="8110" width="2.625" style="6" customWidth="1"/>
    <col min="8111" max="8128" width="2.375" style="6" customWidth="1"/>
    <col min="8129" max="8129" width="9.625" style="6" customWidth="1"/>
    <col min="8130" max="8131" width="2.375" style="6" customWidth="1"/>
    <col min="8132" max="8132" width="3.125" style="6" customWidth="1"/>
    <col min="8133" max="8133" width="0.625" style="6" customWidth="1"/>
    <col min="8134" max="8135" width="2.375" style="6" customWidth="1"/>
    <col min="8136" max="8136" width="2.875" style="6" customWidth="1"/>
    <col min="8137" max="8341" width="9" style="6"/>
    <col min="8342" max="8345" width="2.625" style="6" customWidth="1"/>
    <col min="8346" max="8359" width="2.375" style="6" customWidth="1"/>
    <col min="8360" max="8366" width="2.625" style="6" customWidth="1"/>
    <col min="8367" max="8384" width="2.375" style="6" customWidth="1"/>
    <col min="8385" max="8385" width="9.625" style="6" customWidth="1"/>
    <col min="8386" max="8387" width="2.375" style="6" customWidth="1"/>
    <col min="8388" max="8388" width="3.125" style="6" customWidth="1"/>
    <col min="8389" max="8389" width="0.625" style="6" customWidth="1"/>
    <col min="8390" max="8391" width="2.375" style="6" customWidth="1"/>
    <col min="8392" max="8392" width="2.875" style="6" customWidth="1"/>
    <col min="8393" max="8597" width="9" style="6"/>
    <col min="8598" max="8601" width="2.625" style="6" customWidth="1"/>
    <col min="8602" max="8615" width="2.375" style="6" customWidth="1"/>
    <col min="8616" max="8622" width="2.625" style="6" customWidth="1"/>
    <col min="8623" max="8640" width="2.375" style="6" customWidth="1"/>
    <col min="8641" max="8641" width="9.625" style="6" customWidth="1"/>
    <col min="8642" max="8643" width="2.375" style="6" customWidth="1"/>
    <col min="8644" max="8644" width="3.125" style="6" customWidth="1"/>
    <col min="8645" max="8645" width="0.625" style="6" customWidth="1"/>
    <col min="8646" max="8647" width="2.375" style="6" customWidth="1"/>
    <col min="8648" max="8648" width="2.875" style="6" customWidth="1"/>
    <col min="8649" max="8853" width="9" style="6"/>
    <col min="8854" max="8857" width="2.625" style="6" customWidth="1"/>
    <col min="8858" max="8871" width="2.375" style="6" customWidth="1"/>
    <col min="8872" max="8878" width="2.625" style="6" customWidth="1"/>
    <col min="8879" max="8896" width="2.375" style="6" customWidth="1"/>
    <col min="8897" max="8897" width="9.625" style="6" customWidth="1"/>
    <col min="8898" max="8899" width="2.375" style="6" customWidth="1"/>
    <col min="8900" max="8900" width="3.125" style="6" customWidth="1"/>
    <col min="8901" max="8901" width="0.625" style="6" customWidth="1"/>
    <col min="8902" max="8903" width="2.375" style="6" customWidth="1"/>
    <col min="8904" max="8904" width="2.875" style="6" customWidth="1"/>
    <col min="8905" max="9109" width="9" style="6"/>
    <col min="9110" max="9113" width="2.625" style="6" customWidth="1"/>
    <col min="9114" max="9127" width="2.375" style="6" customWidth="1"/>
    <col min="9128" max="9134" width="2.625" style="6" customWidth="1"/>
    <col min="9135" max="9152" width="2.375" style="6" customWidth="1"/>
    <col min="9153" max="9153" width="9.625" style="6" customWidth="1"/>
    <col min="9154" max="9155" width="2.375" style="6" customWidth="1"/>
    <col min="9156" max="9156" width="3.125" style="6" customWidth="1"/>
    <col min="9157" max="9157" width="0.625" style="6" customWidth="1"/>
    <col min="9158" max="9159" width="2.375" style="6" customWidth="1"/>
    <col min="9160" max="9160" width="2.875" style="6" customWidth="1"/>
    <col min="9161" max="9365" width="9" style="6"/>
    <col min="9366" max="9369" width="2.625" style="6" customWidth="1"/>
    <col min="9370" max="9383" width="2.375" style="6" customWidth="1"/>
    <col min="9384" max="9390" width="2.625" style="6" customWidth="1"/>
    <col min="9391" max="9408" width="2.375" style="6" customWidth="1"/>
    <col min="9409" max="9409" width="9.625" style="6" customWidth="1"/>
    <col min="9410" max="9411" width="2.375" style="6" customWidth="1"/>
    <col min="9412" max="9412" width="3.125" style="6" customWidth="1"/>
    <col min="9413" max="9413" width="0.625" style="6" customWidth="1"/>
    <col min="9414" max="9415" width="2.375" style="6" customWidth="1"/>
    <col min="9416" max="9416" width="2.875" style="6" customWidth="1"/>
    <col min="9417" max="9621" width="9" style="6"/>
    <col min="9622" max="9625" width="2.625" style="6" customWidth="1"/>
    <col min="9626" max="9639" width="2.375" style="6" customWidth="1"/>
    <col min="9640" max="9646" width="2.625" style="6" customWidth="1"/>
    <col min="9647" max="9664" width="2.375" style="6" customWidth="1"/>
    <col min="9665" max="9665" width="9.625" style="6" customWidth="1"/>
    <col min="9666" max="9667" width="2.375" style="6" customWidth="1"/>
    <col min="9668" max="9668" width="3.125" style="6" customWidth="1"/>
    <col min="9669" max="9669" width="0.625" style="6" customWidth="1"/>
    <col min="9670" max="9671" width="2.375" style="6" customWidth="1"/>
    <col min="9672" max="9672" width="2.875" style="6" customWidth="1"/>
    <col min="9673" max="9877" width="9" style="6"/>
    <col min="9878" max="9881" width="2.625" style="6" customWidth="1"/>
    <col min="9882" max="9895" width="2.375" style="6" customWidth="1"/>
    <col min="9896" max="9902" width="2.625" style="6" customWidth="1"/>
    <col min="9903" max="9920" width="2.375" style="6" customWidth="1"/>
    <col min="9921" max="9921" width="9.625" style="6" customWidth="1"/>
    <col min="9922" max="9923" width="2.375" style="6" customWidth="1"/>
    <col min="9924" max="9924" width="3.125" style="6" customWidth="1"/>
    <col min="9925" max="9925" width="0.625" style="6" customWidth="1"/>
    <col min="9926" max="9927" width="2.375" style="6" customWidth="1"/>
    <col min="9928" max="9928" width="2.875" style="6" customWidth="1"/>
    <col min="9929" max="10133" width="9" style="6"/>
    <col min="10134" max="10137" width="2.625" style="6" customWidth="1"/>
    <col min="10138" max="10151" width="2.375" style="6" customWidth="1"/>
    <col min="10152" max="10158" width="2.625" style="6" customWidth="1"/>
    <col min="10159" max="10176" width="2.375" style="6" customWidth="1"/>
    <col min="10177" max="10177" width="9.625" style="6" customWidth="1"/>
    <col min="10178" max="10179" width="2.375" style="6" customWidth="1"/>
    <col min="10180" max="10180" width="3.125" style="6" customWidth="1"/>
    <col min="10181" max="10181" width="0.625" style="6" customWidth="1"/>
    <col min="10182" max="10183" width="2.375" style="6" customWidth="1"/>
    <col min="10184" max="10184" width="2.875" style="6" customWidth="1"/>
    <col min="10185" max="10389" width="9" style="6"/>
    <col min="10390" max="10393" width="2.625" style="6" customWidth="1"/>
    <col min="10394" max="10407" width="2.375" style="6" customWidth="1"/>
    <col min="10408" max="10414" width="2.625" style="6" customWidth="1"/>
    <col min="10415" max="10432" width="2.375" style="6" customWidth="1"/>
    <col min="10433" max="10433" width="9.625" style="6" customWidth="1"/>
    <col min="10434" max="10435" width="2.375" style="6" customWidth="1"/>
    <col min="10436" max="10436" width="3.125" style="6" customWidth="1"/>
    <col min="10437" max="10437" width="0.625" style="6" customWidth="1"/>
    <col min="10438" max="10439" width="2.375" style="6" customWidth="1"/>
    <col min="10440" max="10440" width="2.875" style="6" customWidth="1"/>
    <col min="10441" max="10645" width="9" style="6"/>
    <col min="10646" max="10649" width="2.625" style="6" customWidth="1"/>
    <col min="10650" max="10663" width="2.375" style="6" customWidth="1"/>
    <col min="10664" max="10670" width="2.625" style="6" customWidth="1"/>
    <col min="10671" max="10688" width="2.375" style="6" customWidth="1"/>
    <col min="10689" max="10689" width="9.625" style="6" customWidth="1"/>
    <col min="10690" max="10691" width="2.375" style="6" customWidth="1"/>
    <col min="10692" max="10692" width="3.125" style="6" customWidth="1"/>
    <col min="10693" max="10693" width="0.625" style="6" customWidth="1"/>
    <col min="10694" max="10695" width="2.375" style="6" customWidth="1"/>
    <col min="10696" max="10696" width="2.875" style="6" customWidth="1"/>
    <col min="10697" max="10901" width="9" style="6"/>
    <col min="10902" max="10905" width="2.625" style="6" customWidth="1"/>
    <col min="10906" max="10919" width="2.375" style="6" customWidth="1"/>
    <col min="10920" max="10926" width="2.625" style="6" customWidth="1"/>
    <col min="10927" max="10944" width="2.375" style="6" customWidth="1"/>
    <col min="10945" max="10945" width="9.625" style="6" customWidth="1"/>
    <col min="10946" max="10947" width="2.375" style="6" customWidth="1"/>
    <col min="10948" max="10948" width="3.125" style="6" customWidth="1"/>
    <col min="10949" max="10949" width="0.625" style="6" customWidth="1"/>
    <col min="10950" max="10951" width="2.375" style="6" customWidth="1"/>
    <col min="10952" max="10952" width="2.875" style="6" customWidth="1"/>
    <col min="10953" max="11157" width="9" style="6"/>
    <col min="11158" max="11161" width="2.625" style="6" customWidth="1"/>
    <col min="11162" max="11175" width="2.375" style="6" customWidth="1"/>
    <col min="11176" max="11182" width="2.625" style="6" customWidth="1"/>
    <col min="11183" max="11200" width="2.375" style="6" customWidth="1"/>
    <col min="11201" max="11201" width="9.625" style="6" customWidth="1"/>
    <col min="11202" max="11203" width="2.375" style="6" customWidth="1"/>
    <col min="11204" max="11204" width="3.125" style="6" customWidth="1"/>
    <col min="11205" max="11205" width="0.625" style="6" customWidth="1"/>
    <col min="11206" max="11207" width="2.375" style="6" customWidth="1"/>
    <col min="11208" max="11208" width="2.875" style="6" customWidth="1"/>
    <col min="11209" max="11413" width="9" style="6"/>
    <col min="11414" max="11417" width="2.625" style="6" customWidth="1"/>
    <col min="11418" max="11431" width="2.375" style="6" customWidth="1"/>
    <col min="11432" max="11438" width="2.625" style="6" customWidth="1"/>
    <col min="11439" max="11456" width="2.375" style="6" customWidth="1"/>
    <col min="11457" max="11457" width="9.625" style="6" customWidth="1"/>
    <col min="11458" max="11459" width="2.375" style="6" customWidth="1"/>
    <col min="11460" max="11460" width="3.125" style="6" customWidth="1"/>
    <col min="11461" max="11461" width="0.625" style="6" customWidth="1"/>
    <col min="11462" max="11463" width="2.375" style="6" customWidth="1"/>
    <col min="11464" max="11464" width="2.875" style="6" customWidth="1"/>
    <col min="11465" max="11669" width="9" style="6"/>
    <col min="11670" max="11673" width="2.625" style="6" customWidth="1"/>
    <col min="11674" max="11687" width="2.375" style="6" customWidth="1"/>
    <col min="11688" max="11694" width="2.625" style="6" customWidth="1"/>
    <col min="11695" max="11712" width="2.375" style="6" customWidth="1"/>
    <col min="11713" max="11713" width="9.625" style="6" customWidth="1"/>
    <col min="11714" max="11715" width="2.375" style="6" customWidth="1"/>
    <col min="11716" max="11716" width="3.125" style="6" customWidth="1"/>
    <col min="11717" max="11717" width="0.625" style="6" customWidth="1"/>
    <col min="11718" max="11719" width="2.375" style="6" customWidth="1"/>
    <col min="11720" max="11720" width="2.875" style="6" customWidth="1"/>
    <col min="11721" max="11925" width="9" style="6"/>
    <col min="11926" max="11929" width="2.625" style="6" customWidth="1"/>
    <col min="11930" max="11943" width="2.375" style="6" customWidth="1"/>
    <col min="11944" max="11950" width="2.625" style="6" customWidth="1"/>
    <col min="11951" max="11968" width="2.375" style="6" customWidth="1"/>
    <col min="11969" max="11969" width="9.625" style="6" customWidth="1"/>
    <col min="11970" max="11971" width="2.375" style="6" customWidth="1"/>
    <col min="11972" max="11972" width="3.125" style="6" customWidth="1"/>
    <col min="11973" max="11973" width="0.625" style="6" customWidth="1"/>
    <col min="11974" max="11975" width="2.375" style="6" customWidth="1"/>
    <col min="11976" max="11976" width="2.875" style="6" customWidth="1"/>
    <col min="11977" max="12181" width="9" style="6"/>
    <col min="12182" max="12185" width="2.625" style="6" customWidth="1"/>
    <col min="12186" max="12199" width="2.375" style="6" customWidth="1"/>
    <col min="12200" max="12206" width="2.625" style="6" customWidth="1"/>
    <col min="12207" max="12224" width="2.375" style="6" customWidth="1"/>
    <col min="12225" max="12225" width="9.625" style="6" customWidth="1"/>
    <col min="12226" max="12227" width="2.375" style="6" customWidth="1"/>
    <col min="12228" max="12228" width="3.125" style="6" customWidth="1"/>
    <col min="12229" max="12229" width="0.625" style="6" customWidth="1"/>
    <col min="12230" max="12231" width="2.375" style="6" customWidth="1"/>
    <col min="12232" max="12232" width="2.875" style="6" customWidth="1"/>
    <col min="12233" max="12437" width="9" style="6"/>
    <col min="12438" max="12441" width="2.625" style="6" customWidth="1"/>
    <col min="12442" max="12455" width="2.375" style="6" customWidth="1"/>
    <col min="12456" max="12462" width="2.625" style="6" customWidth="1"/>
    <col min="12463" max="12480" width="2.375" style="6" customWidth="1"/>
    <col min="12481" max="12481" width="9.625" style="6" customWidth="1"/>
    <col min="12482" max="12483" width="2.375" style="6" customWidth="1"/>
    <col min="12484" max="12484" width="3.125" style="6" customWidth="1"/>
    <col min="12485" max="12485" width="0.625" style="6" customWidth="1"/>
    <col min="12486" max="12487" width="2.375" style="6" customWidth="1"/>
    <col min="12488" max="12488" width="2.875" style="6" customWidth="1"/>
    <col min="12489" max="12693" width="9" style="6"/>
    <col min="12694" max="12697" width="2.625" style="6" customWidth="1"/>
    <col min="12698" max="12711" width="2.375" style="6" customWidth="1"/>
    <col min="12712" max="12718" width="2.625" style="6" customWidth="1"/>
    <col min="12719" max="12736" width="2.375" style="6" customWidth="1"/>
    <col min="12737" max="12737" width="9.625" style="6" customWidth="1"/>
    <col min="12738" max="12739" width="2.375" style="6" customWidth="1"/>
    <col min="12740" max="12740" width="3.125" style="6" customWidth="1"/>
    <col min="12741" max="12741" width="0.625" style="6" customWidth="1"/>
    <col min="12742" max="12743" width="2.375" style="6" customWidth="1"/>
    <col min="12744" max="12744" width="2.875" style="6" customWidth="1"/>
    <col min="12745" max="12949" width="9" style="6"/>
    <col min="12950" max="12953" width="2.625" style="6" customWidth="1"/>
    <col min="12954" max="12967" width="2.375" style="6" customWidth="1"/>
    <col min="12968" max="12974" width="2.625" style="6" customWidth="1"/>
    <col min="12975" max="12992" width="2.375" style="6" customWidth="1"/>
    <col min="12993" max="12993" width="9.625" style="6" customWidth="1"/>
    <col min="12994" max="12995" width="2.375" style="6" customWidth="1"/>
    <col min="12996" max="12996" width="3.125" style="6" customWidth="1"/>
    <col min="12997" max="12997" width="0.625" style="6" customWidth="1"/>
    <col min="12998" max="12999" width="2.375" style="6" customWidth="1"/>
    <col min="13000" max="13000" width="2.875" style="6" customWidth="1"/>
    <col min="13001" max="13205" width="9" style="6"/>
    <col min="13206" max="13209" width="2.625" style="6" customWidth="1"/>
    <col min="13210" max="13223" width="2.375" style="6" customWidth="1"/>
    <col min="13224" max="13230" width="2.625" style="6" customWidth="1"/>
    <col min="13231" max="13248" width="2.375" style="6" customWidth="1"/>
    <col min="13249" max="13249" width="9.625" style="6" customWidth="1"/>
    <col min="13250" max="13251" width="2.375" style="6" customWidth="1"/>
    <col min="13252" max="13252" width="3.125" style="6" customWidth="1"/>
    <col min="13253" max="13253" width="0.625" style="6" customWidth="1"/>
    <col min="13254" max="13255" width="2.375" style="6" customWidth="1"/>
    <col min="13256" max="13256" width="2.875" style="6" customWidth="1"/>
    <col min="13257" max="13461" width="9" style="6"/>
    <col min="13462" max="13465" width="2.625" style="6" customWidth="1"/>
    <col min="13466" max="13479" width="2.375" style="6" customWidth="1"/>
    <col min="13480" max="13486" width="2.625" style="6" customWidth="1"/>
    <col min="13487" max="13504" width="2.375" style="6" customWidth="1"/>
    <col min="13505" max="13505" width="9.625" style="6" customWidth="1"/>
    <col min="13506" max="13507" width="2.375" style="6" customWidth="1"/>
    <col min="13508" max="13508" width="3.125" style="6" customWidth="1"/>
    <col min="13509" max="13509" width="0.625" style="6" customWidth="1"/>
    <col min="13510" max="13511" width="2.375" style="6" customWidth="1"/>
    <col min="13512" max="13512" width="2.875" style="6" customWidth="1"/>
    <col min="13513" max="13717" width="9" style="6"/>
    <col min="13718" max="13721" width="2.625" style="6" customWidth="1"/>
    <col min="13722" max="13735" width="2.375" style="6" customWidth="1"/>
    <col min="13736" max="13742" width="2.625" style="6" customWidth="1"/>
    <col min="13743" max="13760" width="2.375" style="6" customWidth="1"/>
    <col min="13761" max="13761" width="9.625" style="6" customWidth="1"/>
    <col min="13762" max="13763" width="2.375" style="6" customWidth="1"/>
    <col min="13764" max="13764" width="3.125" style="6" customWidth="1"/>
    <col min="13765" max="13765" width="0.625" style="6" customWidth="1"/>
    <col min="13766" max="13767" width="2.375" style="6" customWidth="1"/>
    <col min="13768" max="13768" width="2.875" style="6" customWidth="1"/>
    <col min="13769" max="13973" width="9" style="6"/>
    <col min="13974" max="13977" width="2.625" style="6" customWidth="1"/>
    <col min="13978" max="13991" width="2.375" style="6" customWidth="1"/>
    <col min="13992" max="13998" width="2.625" style="6" customWidth="1"/>
    <col min="13999" max="14016" width="2.375" style="6" customWidth="1"/>
    <col min="14017" max="14017" width="9.625" style="6" customWidth="1"/>
    <col min="14018" max="14019" width="2.375" style="6" customWidth="1"/>
    <col min="14020" max="14020" width="3.125" style="6" customWidth="1"/>
    <col min="14021" max="14021" width="0.625" style="6" customWidth="1"/>
    <col min="14022" max="14023" width="2.375" style="6" customWidth="1"/>
    <col min="14024" max="14024" width="2.875" style="6" customWidth="1"/>
    <col min="14025" max="14229" width="9" style="6"/>
    <col min="14230" max="14233" width="2.625" style="6" customWidth="1"/>
    <col min="14234" max="14247" width="2.375" style="6" customWidth="1"/>
    <col min="14248" max="14254" width="2.625" style="6" customWidth="1"/>
    <col min="14255" max="14272" width="2.375" style="6" customWidth="1"/>
    <col min="14273" max="14273" width="9.625" style="6" customWidth="1"/>
    <col min="14274" max="14275" width="2.375" style="6" customWidth="1"/>
    <col min="14276" max="14276" width="3.125" style="6" customWidth="1"/>
    <col min="14277" max="14277" width="0.625" style="6" customWidth="1"/>
    <col min="14278" max="14279" width="2.375" style="6" customWidth="1"/>
    <col min="14280" max="14280" width="2.875" style="6" customWidth="1"/>
    <col min="14281" max="14485" width="9" style="6"/>
    <col min="14486" max="14489" width="2.625" style="6" customWidth="1"/>
    <col min="14490" max="14503" width="2.375" style="6" customWidth="1"/>
    <col min="14504" max="14510" width="2.625" style="6" customWidth="1"/>
    <col min="14511" max="14528" width="2.375" style="6" customWidth="1"/>
    <col min="14529" max="14529" width="9.625" style="6" customWidth="1"/>
    <col min="14530" max="14531" width="2.375" style="6" customWidth="1"/>
    <col min="14532" max="14532" width="3.125" style="6" customWidth="1"/>
    <col min="14533" max="14533" width="0.625" style="6" customWidth="1"/>
    <col min="14534" max="14535" width="2.375" style="6" customWidth="1"/>
    <col min="14536" max="14536" width="2.875" style="6" customWidth="1"/>
    <col min="14537" max="14741" width="9" style="6"/>
    <col min="14742" max="14745" width="2.625" style="6" customWidth="1"/>
    <col min="14746" max="14759" width="2.375" style="6" customWidth="1"/>
    <col min="14760" max="14766" width="2.625" style="6" customWidth="1"/>
    <col min="14767" max="14784" width="2.375" style="6" customWidth="1"/>
    <col min="14785" max="14785" width="9.625" style="6" customWidth="1"/>
    <col min="14786" max="14787" width="2.375" style="6" customWidth="1"/>
    <col min="14788" max="14788" width="3.125" style="6" customWidth="1"/>
    <col min="14789" max="14789" width="0.625" style="6" customWidth="1"/>
    <col min="14790" max="14791" width="2.375" style="6" customWidth="1"/>
    <col min="14792" max="14792" width="2.875" style="6" customWidth="1"/>
    <col min="14793" max="14997" width="9" style="6"/>
    <col min="14998" max="15001" width="2.625" style="6" customWidth="1"/>
    <col min="15002" max="15015" width="2.375" style="6" customWidth="1"/>
    <col min="15016" max="15022" width="2.625" style="6" customWidth="1"/>
    <col min="15023" max="15040" width="2.375" style="6" customWidth="1"/>
    <col min="15041" max="15041" width="9.625" style="6" customWidth="1"/>
    <col min="15042" max="15043" width="2.375" style="6" customWidth="1"/>
    <col min="15044" max="15044" width="3.125" style="6" customWidth="1"/>
    <col min="15045" max="15045" width="0.625" style="6" customWidth="1"/>
    <col min="15046" max="15047" width="2.375" style="6" customWidth="1"/>
    <col min="15048" max="15048" width="2.875" style="6" customWidth="1"/>
    <col min="15049" max="15253" width="9" style="6"/>
    <col min="15254" max="15257" width="2.625" style="6" customWidth="1"/>
    <col min="15258" max="15271" width="2.375" style="6" customWidth="1"/>
    <col min="15272" max="15278" width="2.625" style="6" customWidth="1"/>
    <col min="15279" max="15296" width="2.375" style="6" customWidth="1"/>
    <col min="15297" max="15297" width="9.625" style="6" customWidth="1"/>
    <col min="15298" max="15299" width="2.375" style="6" customWidth="1"/>
    <col min="15300" max="15300" width="3.125" style="6" customWidth="1"/>
    <col min="15301" max="15301" width="0.625" style="6" customWidth="1"/>
    <col min="15302" max="15303" width="2.375" style="6" customWidth="1"/>
    <col min="15304" max="15304" width="2.875" style="6" customWidth="1"/>
    <col min="15305" max="15509" width="9" style="6"/>
    <col min="15510" max="15513" width="2.625" style="6" customWidth="1"/>
    <col min="15514" max="15527" width="2.375" style="6" customWidth="1"/>
    <col min="15528" max="15534" width="2.625" style="6" customWidth="1"/>
    <col min="15535" max="15552" width="2.375" style="6" customWidth="1"/>
    <col min="15553" max="15553" width="9.625" style="6" customWidth="1"/>
    <col min="15554" max="15555" width="2.375" style="6" customWidth="1"/>
    <col min="15556" max="15556" width="3.125" style="6" customWidth="1"/>
    <col min="15557" max="15557" width="0.625" style="6" customWidth="1"/>
    <col min="15558" max="15559" width="2.375" style="6" customWidth="1"/>
    <col min="15560" max="15560" width="2.875" style="6" customWidth="1"/>
    <col min="15561" max="15765" width="9" style="6"/>
    <col min="15766" max="15769" width="2.625" style="6" customWidth="1"/>
    <col min="15770" max="15783" width="2.375" style="6" customWidth="1"/>
    <col min="15784" max="15790" width="2.625" style="6" customWidth="1"/>
    <col min="15791" max="15808" width="2.375" style="6" customWidth="1"/>
    <col min="15809" max="15809" width="9.625" style="6" customWidth="1"/>
    <col min="15810" max="15811" width="2.375" style="6" customWidth="1"/>
    <col min="15812" max="15812" width="3.125" style="6" customWidth="1"/>
    <col min="15813" max="15813" width="0.625" style="6" customWidth="1"/>
    <col min="15814" max="15815" width="2.375" style="6" customWidth="1"/>
    <col min="15816" max="15816" width="2.875" style="6" customWidth="1"/>
    <col min="15817" max="16021" width="9" style="6"/>
    <col min="16022" max="16025" width="2.625" style="6" customWidth="1"/>
    <col min="16026" max="16039" width="2.375" style="6" customWidth="1"/>
    <col min="16040" max="16046" width="2.625" style="6" customWidth="1"/>
    <col min="16047" max="16064" width="2.375" style="6" customWidth="1"/>
    <col min="16065" max="16065" width="9.625" style="6" customWidth="1"/>
    <col min="16066" max="16067" width="2.375" style="6" customWidth="1"/>
    <col min="16068" max="16068" width="3.125" style="6" customWidth="1"/>
    <col min="16069" max="16069" width="0.625" style="6" customWidth="1"/>
    <col min="16070" max="16071" width="2.375" style="6" customWidth="1"/>
    <col min="16072" max="16072" width="2.875" style="6" customWidth="1"/>
    <col min="16073" max="16384" width="9" style="6"/>
  </cols>
  <sheetData>
    <row r="1" spans="1:52" x14ac:dyDescent="0.15">
      <c r="A1" s="26"/>
      <c r="AZ1" s="26"/>
    </row>
    <row r="2" spans="1:52" s="41" customFormat="1" ht="28.5" customHeight="1" thickBot="1" x14ac:dyDescent="0.25">
      <c r="A2" s="27"/>
      <c r="B2" s="190" t="s">
        <v>27</v>
      </c>
      <c r="C2" s="190"/>
      <c r="D2" s="190"/>
      <c r="E2" s="190"/>
      <c r="F2" s="190"/>
      <c r="G2" s="190"/>
      <c r="H2" s="190"/>
      <c r="I2" s="190"/>
      <c r="J2" s="190"/>
      <c r="K2" s="191" t="s">
        <v>28</v>
      </c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92"/>
      <c r="AC2" s="192"/>
      <c r="AD2" s="192"/>
      <c r="AE2" s="192"/>
      <c r="AF2" s="192"/>
      <c r="AG2" s="192"/>
      <c r="AH2" s="192"/>
      <c r="AI2" s="192"/>
      <c r="AJ2" s="192"/>
      <c r="AK2" s="192"/>
      <c r="AL2" s="192"/>
      <c r="AM2" s="192"/>
      <c r="AN2" s="192"/>
      <c r="AO2" s="192"/>
      <c r="AP2" s="192"/>
      <c r="AQ2" s="192"/>
      <c r="AR2" s="13"/>
      <c r="AS2" s="8"/>
      <c r="AT2" s="8"/>
      <c r="AU2" s="8"/>
      <c r="AV2" s="8"/>
      <c r="AW2" s="9"/>
      <c r="AZ2" s="27"/>
    </row>
    <row r="3" spans="1:52" s="41" customFormat="1" ht="27" customHeight="1" x14ac:dyDescent="0.15">
      <c r="A3" s="27"/>
      <c r="B3" s="193" t="s">
        <v>17</v>
      </c>
      <c r="C3" s="194"/>
      <c r="D3" s="197" t="s">
        <v>15</v>
      </c>
      <c r="E3" s="198"/>
      <c r="F3" s="199"/>
      <c r="G3" s="14"/>
      <c r="H3" s="44" t="str">
        <f>連絡票!C6</f>
        <v>□</v>
      </c>
      <c r="I3" s="200" t="s">
        <v>20</v>
      </c>
      <c r="J3" s="200"/>
      <c r="K3" s="44" t="str">
        <f>連絡票!E6</f>
        <v>□</v>
      </c>
      <c r="L3" s="200" t="s">
        <v>19</v>
      </c>
      <c r="M3" s="200"/>
      <c r="N3" s="201" t="s">
        <v>21</v>
      </c>
      <c r="O3" s="201"/>
      <c r="P3" s="201"/>
      <c r="Q3" s="201"/>
      <c r="R3" s="201"/>
      <c r="S3" s="44" t="str">
        <f>連絡票!H6</f>
        <v>□</v>
      </c>
      <c r="T3" s="44" t="s">
        <v>65</v>
      </c>
      <c r="U3" s="44" t="str">
        <f>連絡票!J6</f>
        <v>□</v>
      </c>
      <c r="V3" s="200" t="s">
        <v>22</v>
      </c>
      <c r="W3" s="200"/>
      <c r="X3" s="44" t="str">
        <f>連絡票!L6</f>
        <v>□</v>
      </c>
      <c r="Y3" s="200" t="s">
        <v>23</v>
      </c>
      <c r="Z3" s="200"/>
      <c r="AA3" s="45" t="str">
        <f>連絡票!N6</f>
        <v>□</v>
      </c>
      <c r="AB3" s="200" t="s">
        <v>24</v>
      </c>
      <c r="AC3" s="200"/>
      <c r="AD3" s="45" t="str">
        <f>連絡票!P6</f>
        <v>□</v>
      </c>
      <c r="AE3" s="202" t="s">
        <v>26</v>
      </c>
      <c r="AF3" s="203"/>
      <c r="AG3" s="203"/>
      <c r="AH3" s="203"/>
      <c r="AI3" s="203"/>
      <c r="AJ3" s="203"/>
      <c r="AK3" s="45" t="str">
        <f>連絡票!R6</f>
        <v>□</v>
      </c>
      <c r="AL3" s="45" t="s">
        <v>25</v>
      </c>
      <c r="AM3" s="45"/>
      <c r="AN3" s="45"/>
      <c r="AO3" s="45"/>
      <c r="AP3" s="45"/>
      <c r="AQ3" s="45"/>
      <c r="AR3" s="45" t="str">
        <f>連絡票!T6</f>
        <v>□</v>
      </c>
      <c r="AS3" s="92" t="str">
        <f>連絡票!U6</f>
        <v xml:space="preserve"> </v>
      </c>
      <c r="AT3" s="92"/>
      <c r="AU3" s="92"/>
      <c r="AV3" s="92"/>
      <c r="AW3" s="93"/>
      <c r="AZ3" s="27"/>
    </row>
    <row r="4" spans="1:52" s="41" customFormat="1" ht="27" customHeight="1" x14ac:dyDescent="0.15">
      <c r="A4" s="27"/>
      <c r="B4" s="195"/>
      <c r="C4" s="196"/>
      <c r="D4" s="204" t="s">
        <v>16</v>
      </c>
      <c r="E4" s="205"/>
      <c r="F4" s="206"/>
      <c r="G4" s="10"/>
      <c r="H4" s="46" t="str">
        <f>連絡票!C7</f>
        <v>□</v>
      </c>
      <c r="I4" s="115" t="s">
        <v>20</v>
      </c>
      <c r="J4" s="115"/>
      <c r="K4" s="46" t="str">
        <f>連絡票!E7</f>
        <v>□</v>
      </c>
      <c r="L4" s="115" t="s">
        <v>19</v>
      </c>
      <c r="M4" s="115"/>
      <c r="N4" s="207"/>
      <c r="O4" s="207"/>
      <c r="P4" s="207"/>
      <c r="Q4" s="207"/>
      <c r="R4" s="207"/>
      <c r="S4" s="46"/>
      <c r="T4" s="46"/>
      <c r="U4" s="46"/>
      <c r="V4" s="115"/>
      <c r="W4" s="115"/>
      <c r="X4" s="46" t="str">
        <f>連絡票!L7</f>
        <v>□</v>
      </c>
      <c r="Y4" s="115" t="s">
        <v>23</v>
      </c>
      <c r="Z4" s="115"/>
      <c r="AA4" s="47" t="str">
        <f>連絡票!N7</f>
        <v>□</v>
      </c>
      <c r="AB4" s="115" t="s">
        <v>24</v>
      </c>
      <c r="AC4" s="115"/>
      <c r="AD4" s="47" t="str">
        <f>連絡票!P7</f>
        <v>□</v>
      </c>
      <c r="AE4" s="174" t="s">
        <v>26</v>
      </c>
      <c r="AF4" s="175"/>
      <c r="AG4" s="175"/>
      <c r="AH4" s="175"/>
      <c r="AI4" s="175"/>
      <c r="AJ4" s="175"/>
      <c r="AK4" s="47" t="str">
        <f>連絡票!R7</f>
        <v>□</v>
      </c>
      <c r="AL4" s="94" t="str">
        <f>連絡票!S7</f>
        <v xml:space="preserve"> </v>
      </c>
      <c r="AM4" s="94"/>
      <c r="AN4" s="94"/>
      <c r="AO4" s="94"/>
      <c r="AP4" s="94"/>
      <c r="AQ4" s="94"/>
      <c r="AR4" s="94"/>
      <c r="AS4" s="94"/>
      <c r="AT4" s="94"/>
      <c r="AU4" s="94"/>
      <c r="AV4" s="94"/>
      <c r="AW4" s="95"/>
      <c r="AZ4" s="27"/>
    </row>
    <row r="5" spans="1:52" s="41" customFormat="1" ht="19.5" customHeight="1" x14ac:dyDescent="0.15">
      <c r="A5" s="27"/>
      <c r="B5" s="176" t="s">
        <v>0</v>
      </c>
      <c r="C5" s="177"/>
      <c r="D5" s="180" t="s">
        <v>1</v>
      </c>
      <c r="E5" s="182" t="str">
        <f>MID(連絡票!$C$3,1,1)</f>
        <v/>
      </c>
      <c r="F5" s="182"/>
      <c r="G5" s="182" t="str">
        <f>MID(連絡票!$C$3,2,1)</f>
        <v/>
      </c>
      <c r="H5" s="182"/>
      <c r="I5" s="182" t="str">
        <f>MID(連絡票!$C$3,3,1)</f>
        <v/>
      </c>
      <c r="J5" s="182"/>
      <c r="K5" s="96" t="s">
        <v>67</v>
      </c>
      <c r="L5" s="182" t="str">
        <f>MID(連絡票!$C$3,5,1)</f>
        <v/>
      </c>
      <c r="M5" s="182"/>
      <c r="N5" s="182" t="str">
        <f>MID(連絡票!$C$3,6,1)</f>
        <v/>
      </c>
      <c r="O5" s="182"/>
      <c r="P5" s="182" t="str">
        <f>MID(連絡票!$C$3,7,1)</f>
        <v/>
      </c>
      <c r="Q5" s="182"/>
      <c r="R5" s="182" t="str">
        <f>MID(連絡票!$C$3,8,1)</f>
        <v/>
      </c>
      <c r="S5" s="182"/>
      <c r="T5" s="96" t="s">
        <v>67</v>
      </c>
      <c r="U5" s="182" t="str">
        <f>MID(連絡票!$C$3,10,1)</f>
        <v/>
      </c>
      <c r="V5" s="182"/>
      <c r="W5" s="182" t="str">
        <f>MID(連絡票!$C$3,11,1)</f>
        <v/>
      </c>
      <c r="X5" s="182"/>
      <c r="Y5" s="182" t="str">
        <f>MID(連絡票!$C$3,12,1)</f>
        <v/>
      </c>
      <c r="Z5" s="182"/>
      <c r="AA5" s="182" t="str">
        <f>MID(連絡票!$C$3,13,1)</f>
        <v/>
      </c>
      <c r="AB5" s="182"/>
      <c r="AC5" s="184" t="str">
        <f>MID(連絡票!$C$3,14,1)</f>
        <v/>
      </c>
      <c r="AD5" s="185"/>
      <c r="AE5" s="104" t="s">
        <v>2</v>
      </c>
      <c r="AF5" s="105"/>
      <c r="AG5" s="105"/>
      <c r="AH5" s="105"/>
      <c r="AI5" s="106"/>
      <c r="AJ5" s="107">
        <f>MONTH(連絡票!C10)</f>
        <v>1</v>
      </c>
      <c r="AK5" s="107"/>
      <c r="AL5" s="107"/>
      <c r="AM5" s="43" t="s">
        <v>3</v>
      </c>
      <c r="AN5" s="107">
        <f>DAY(連絡票!C10)</f>
        <v>0</v>
      </c>
      <c r="AO5" s="107"/>
      <c r="AP5" s="107"/>
      <c r="AQ5" s="43" t="s">
        <v>4</v>
      </c>
      <c r="AR5" s="108" t="s">
        <v>5</v>
      </c>
      <c r="AS5" s="108"/>
      <c r="AT5" s="108"/>
      <c r="AU5" s="108"/>
      <c r="AV5" s="108"/>
      <c r="AW5" s="109"/>
      <c r="AZ5" s="27"/>
    </row>
    <row r="6" spans="1:52" s="41" customFormat="1" ht="24" customHeight="1" x14ac:dyDescent="0.15">
      <c r="A6" s="27"/>
      <c r="B6" s="178"/>
      <c r="C6" s="179"/>
      <c r="D6" s="181"/>
      <c r="E6" s="183"/>
      <c r="F6" s="183"/>
      <c r="G6" s="183"/>
      <c r="H6" s="183"/>
      <c r="I6" s="183"/>
      <c r="J6" s="183"/>
      <c r="K6" s="97"/>
      <c r="L6" s="183"/>
      <c r="M6" s="183"/>
      <c r="N6" s="183"/>
      <c r="O6" s="183"/>
      <c r="P6" s="183"/>
      <c r="Q6" s="183"/>
      <c r="R6" s="183"/>
      <c r="S6" s="183"/>
      <c r="T6" s="97"/>
      <c r="U6" s="183"/>
      <c r="V6" s="183"/>
      <c r="W6" s="183"/>
      <c r="X6" s="183"/>
      <c r="Y6" s="183"/>
      <c r="Z6" s="183"/>
      <c r="AA6" s="183"/>
      <c r="AB6" s="183"/>
      <c r="AC6" s="186"/>
      <c r="AD6" s="187"/>
      <c r="AE6" s="110" t="s">
        <v>6</v>
      </c>
      <c r="AF6" s="111"/>
      <c r="AG6" s="111"/>
      <c r="AH6" s="111"/>
      <c r="AI6" s="112"/>
      <c r="AJ6" s="113">
        <f>MONTH(連絡票!C11)</f>
        <v>1</v>
      </c>
      <c r="AK6" s="113"/>
      <c r="AL6" s="113"/>
      <c r="AM6" s="42" t="s">
        <v>3</v>
      </c>
      <c r="AN6" s="114">
        <f>DAY(連絡票!C11)</f>
        <v>0</v>
      </c>
      <c r="AO6" s="114"/>
      <c r="AP6" s="114"/>
      <c r="AQ6" s="115" t="s">
        <v>77</v>
      </c>
      <c r="AR6" s="115"/>
      <c r="AS6" s="116">
        <f>連絡票!G11</f>
        <v>0</v>
      </c>
      <c r="AT6" s="116"/>
      <c r="AU6" s="117" t="s">
        <v>50</v>
      </c>
      <c r="AV6" s="117"/>
      <c r="AW6" s="118"/>
      <c r="AZ6" s="27"/>
    </row>
    <row r="7" spans="1:52" s="41" customFormat="1" ht="33" customHeight="1" thickBot="1" x14ac:dyDescent="0.2">
      <c r="A7" s="27"/>
      <c r="B7" s="153" t="s">
        <v>7</v>
      </c>
      <c r="C7" s="154"/>
      <c r="D7" s="155" t="str">
        <f>IF(連絡票!$C$3="","",INDEX(物件,連絡票!$G$3,3))</f>
        <v/>
      </c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6"/>
      <c r="AA7" s="157" t="s">
        <v>58</v>
      </c>
      <c r="AB7" s="158"/>
      <c r="AC7" s="158"/>
      <c r="AD7" s="159"/>
      <c r="AE7" s="98" t="str">
        <f>IF(連絡票!$C$3="","",INDEX(物件,連絡票!$G$3,2))</f>
        <v/>
      </c>
      <c r="AF7" s="98"/>
      <c r="AG7" s="98"/>
      <c r="AH7" s="98"/>
      <c r="AI7" s="98"/>
      <c r="AJ7" s="99"/>
      <c r="AK7" s="99"/>
      <c r="AL7" s="99"/>
      <c r="AM7" s="99"/>
      <c r="AN7" s="99"/>
      <c r="AO7" s="99"/>
      <c r="AP7" s="99"/>
      <c r="AQ7" s="99"/>
      <c r="AR7" s="99"/>
      <c r="AS7" s="99"/>
      <c r="AT7" s="99"/>
      <c r="AU7" s="99"/>
      <c r="AV7" s="99"/>
      <c r="AW7" s="100"/>
      <c r="AZ7" s="27"/>
    </row>
    <row r="8" spans="1:52" s="41" customFormat="1" ht="24" customHeight="1" thickTop="1" x14ac:dyDescent="0.15">
      <c r="A8" s="27"/>
      <c r="B8" s="160" t="s">
        <v>54</v>
      </c>
      <c r="C8" s="161"/>
      <c r="D8" s="161"/>
      <c r="E8" s="162"/>
      <c r="F8" s="166" t="s">
        <v>8</v>
      </c>
      <c r="G8" s="125"/>
      <c r="H8" s="167"/>
      <c r="I8" s="168" t="str">
        <f>IF(連絡票!$C$3="","",INDEX(物件,連絡票!$G$3,7))</f>
        <v/>
      </c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70"/>
      <c r="AA8" s="166" t="s">
        <v>53</v>
      </c>
      <c r="AB8" s="171"/>
      <c r="AC8" s="171"/>
      <c r="AD8" s="172"/>
      <c r="AE8" s="101" t="str">
        <f>IF(連絡票!$C$3="","",INDEX(物件,連絡票!$G$3,5))</f>
        <v/>
      </c>
      <c r="AF8" s="101"/>
      <c r="AG8" s="101"/>
      <c r="AH8" s="102"/>
      <c r="AI8" s="102"/>
      <c r="AJ8" s="102"/>
      <c r="AK8" s="102"/>
      <c r="AL8" s="102"/>
      <c r="AM8" s="102"/>
      <c r="AN8" s="102"/>
      <c r="AO8" s="102"/>
      <c r="AP8" s="102"/>
      <c r="AQ8" s="102"/>
      <c r="AR8" s="102"/>
      <c r="AS8" s="102"/>
      <c r="AT8" s="102"/>
      <c r="AU8" s="102"/>
      <c r="AV8" s="102"/>
      <c r="AW8" s="103"/>
      <c r="AZ8" s="27"/>
    </row>
    <row r="9" spans="1:52" s="41" customFormat="1" ht="24" customHeight="1" thickBot="1" x14ac:dyDescent="0.2">
      <c r="A9" s="27"/>
      <c r="B9" s="163"/>
      <c r="C9" s="164"/>
      <c r="D9" s="164"/>
      <c r="E9" s="165"/>
      <c r="F9" s="79" t="s">
        <v>9</v>
      </c>
      <c r="G9" s="164"/>
      <c r="H9" s="173"/>
      <c r="I9" s="77" t="str">
        <f>IF(連絡票!$C$3="","",INDEX(物件,連絡票!$G$3,8))</f>
        <v/>
      </c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9" t="s">
        <v>10</v>
      </c>
      <c r="AB9" s="80"/>
      <c r="AC9" s="80"/>
      <c r="AD9" s="81"/>
      <c r="AE9" s="82" t="str">
        <f>IF(連絡票!$C$3="","",INDEX(物件,連絡票!$G$3,6))</f>
        <v/>
      </c>
      <c r="AF9" s="82"/>
      <c r="AG9" s="82"/>
      <c r="AH9" s="83"/>
      <c r="AI9" s="83"/>
      <c r="AJ9" s="83"/>
      <c r="AK9" s="83"/>
      <c r="AL9" s="83"/>
      <c r="AM9" s="83"/>
      <c r="AN9" s="83"/>
      <c r="AO9" s="83"/>
      <c r="AP9" s="83"/>
      <c r="AQ9" s="83"/>
      <c r="AR9" s="83"/>
      <c r="AS9" s="83"/>
      <c r="AT9" s="83"/>
      <c r="AU9" s="83"/>
      <c r="AV9" s="83"/>
      <c r="AW9" s="84"/>
      <c r="AZ9" s="27"/>
    </row>
    <row r="10" spans="1:52" s="41" customFormat="1" ht="24" customHeight="1" thickTop="1" x14ac:dyDescent="0.15">
      <c r="A10" s="27"/>
      <c r="B10" s="119" t="s">
        <v>11</v>
      </c>
      <c r="C10" s="120"/>
      <c r="D10" s="120"/>
      <c r="E10" s="121"/>
      <c r="F10" s="11" t="str">
        <f>IF(連絡票!$C$12="一括請求(月締)","■","□")</f>
        <v>□</v>
      </c>
      <c r="G10" s="122" t="s">
        <v>36</v>
      </c>
      <c r="H10" s="123"/>
      <c r="I10" s="123"/>
      <c r="J10" s="124"/>
      <c r="K10" s="11" t="str">
        <f>IF(連絡票!$C$12="現金","■","□")</f>
        <v>□</v>
      </c>
      <c r="L10" s="125" t="s">
        <v>29</v>
      </c>
      <c r="M10" s="125"/>
      <c r="N10" s="38" t="str">
        <f>IF(連絡票!$C$12="個別振込","■",IF(連絡票!$C$12="個別振込(請求書要)","■","□"))</f>
        <v>□</v>
      </c>
      <c r="O10" s="123" t="s">
        <v>30</v>
      </c>
      <c r="P10" s="123"/>
      <c r="Q10" s="123"/>
      <c r="R10" s="123"/>
      <c r="S10" s="123"/>
      <c r="T10" s="123"/>
      <c r="U10" s="38" t="str">
        <f>IF(連絡票!$C$12="個別振込(請求書要)","■","□")</f>
        <v>□</v>
      </c>
      <c r="V10" s="38" t="s">
        <v>31</v>
      </c>
      <c r="W10" s="38"/>
      <c r="X10" s="38"/>
      <c r="Y10" s="38"/>
      <c r="Z10" s="12"/>
      <c r="AA10" s="126" t="s">
        <v>37</v>
      </c>
      <c r="AB10" s="127"/>
      <c r="AC10" s="127"/>
      <c r="AD10" s="128"/>
      <c r="AE10" s="38" t="str">
        <f>IF(連絡票!$C$14="郵送","■","□")</f>
        <v>□</v>
      </c>
      <c r="AF10" s="38" t="s">
        <v>49</v>
      </c>
      <c r="AG10" s="38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15"/>
      <c r="AZ10" s="27"/>
    </row>
    <row r="11" spans="1:52" s="41" customFormat="1" ht="12" customHeight="1" x14ac:dyDescent="0.15">
      <c r="A11" s="27"/>
      <c r="B11" s="135" t="s">
        <v>52</v>
      </c>
      <c r="C11" s="136"/>
      <c r="D11" s="136"/>
      <c r="E11" s="137"/>
      <c r="F11" s="144"/>
      <c r="G11" s="145"/>
      <c r="H11" s="145"/>
      <c r="I11" s="145"/>
      <c r="J11" s="146"/>
      <c r="K11" s="73" t="str">
        <f>IF(連絡票!$C$13="申請者","■","□")</f>
        <v>□</v>
      </c>
      <c r="L11" s="75" t="s">
        <v>32</v>
      </c>
      <c r="M11" s="75"/>
      <c r="N11" s="75"/>
      <c r="O11" s="75" t="str">
        <f>IF(連絡票!$C$13="代理者","■","□")</f>
        <v>□</v>
      </c>
      <c r="P11" s="75" t="s">
        <v>33</v>
      </c>
      <c r="Q11" s="75"/>
      <c r="R11" s="75"/>
      <c r="S11" s="75" t="str">
        <f>IF(連絡票!$C$13="設計者","■","□")</f>
        <v>□</v>
      </c>
      <c r="T11" s="75" t="s">
        <v>34</v>
      </c>
      <c r="U11" s="75"/>
      <c r="V11" s="75"/>
      <c r="W11" s="75" t="str">
        <f>IF(連絡票!$C$13="施工者","■","□")</f>
        <v>□</v>
      </c>
      <c r="X11" s="75" t="s">
        <v>35</v>
      </c>
      <c r="Y11" s="75"/>
      <c r="Z11" s="85"/>
      <c r="AA11" s="129"/>
      <c r="AB11" s="130"/>
      <c r="AC11" s="130"/>
      <c r="AD11" s="131"/>
      <c r="AE11" s="76" t="str">
        <f>IF(連絡票!$C$14="受取","■","□")</f>
        <v>□</v>
      </c>
      <c r="AF11" s="76" t="s">
        <v>38</v>
      </c>
      <c r="AG11" s="88"/>
      <c r="AH11" s="4" t="str">
        <f>IF(連絡票!$C$15="名古屋","■","□")</f>
        <v>□</v>
      </c>
      <c r="AI11" s="4" t="s">
        <v>13</v>
      </c>
      <c r="AJ11" s="4"/>
      <c r="AK11" s="4"/>
      <c r="AL11" s="4" t="str">
        <f>IF(連絡票!$C$15="一宮","■","□")</f>
        <v>□</v>
      </c>
      <c r="AM11" s="4" t="s">
        <v>39</v>
      </c>
      <c r="AN11" s="4"/>
      <c r="AO11" s="4" t="str">
        <f>IF(連絡票!$C$15="岡崎","■","□")</f>
        <v>□</v>
      </c>
      <c r="AP11" s="4" t="s">
        <v>40</v>
      </c>
      <c r="AQ11" s="4"/>
      <c r="AR11" s="4" t="str">
        <f>IF(連絡票!$C$15="豊橋","■","□")</f>
        <v>□</v>
      </c>
      <c r="AS11" s="4" t="s">
        <v>14</v>
      </c>
      <c r="AT11" s="4"/>
      <c r="AU11" s="4"/>
      <c r="AV11" s="4"/>
      <c r="AW11" s="16"/>
      <c r="AZ11" s="27"/>
    </row>
    <row r="12" spans="1:52" s="41" customFormat="1" ht="12" customHeight="1" x14ac:dyDescent="0.15">
      <c r="A12" s="27"/>
      <c r="B12" s="138"/>
      <c r="C12" s="139"/>
      <c r="D12" s="139"/>
      <c r="E12" s="140"/>
      <c r="F12" s="147"/>
      <c r="G12" s="148"/>
      <c r="H12" s="148"/>
      <c r="I12" s="148"/>
      <c r="J12" s="149"/>
      <c r="K12" s="74" t="str">
        <f>IF(連絡票!$C$12="現金","■","□")</f>
        <v>□</v>
      </c>
      <c r="L12" s="76"/>
      <c r="M12" s="76"/>
      <c r="N12" s="76"/>
      <c r="O12" s="76" t="str">
        <f>IF(連絡票!$C$12="現金","■","□")</f>
        <v>□</v>
      </c>
      <c r="P12" s="76"/>
      <c r="Q12" s="76"/>
      <c r="R12" s="76"/>
      <c r="S12" s="76" t="str">
        <f>IF(連絡票!$C$12="現金","■","□")</f>
        <v>□</v>
      </c>
      <c r="T12" s="76"/>
      <c r="U12" s="76"/>
      <c r="V12" s="76"/>
      <c r="W12" s="76" t="str">
        <f>IF(連絡票!$C$12="現金","■","□")</f>
        <v>□</v>
      </c>
      <c r="X12" s="76"/>
      <c r="Y12" s="76"/>
      <c r="Z12" s="86"/>
      <c r="AA12" s="129"/>
      <c r="AB12" s="130"/>
      <c r="AC12" s="130"/>
      <c r="AD12" s="131"/>
      <c r="AE12" s="76"/>
      <c r="AF12" s="76"/>
      <c r="AG12" s="88"/>
      <c r="AH12" s="4" t="str">
        <f>IF(連絡票!$C$15="浜松","■","□")</f>
        <v>□</v>
      </c>
      <c r="AI12" s="4" t="s">
        <v>42</v>
      </c>
      <c r="AJ12" s="4"/>
      <c r="AK12" s="4" t="str">
        <f>IF(連絡票!$C$15="静岡","■","□")</f>
        <v>□</v>
      </c>
      <c r="AL12" s="4" t="s">
        <v>43</v>
      </c>
      <c r="AM12" s="4"/>
      <c r="AN12" s="4" t="str">
        <f>IF(連絡票!$C$15="沼津","■","□")</f>
        <v>□</v>
      </c>
      <c r="AO12" s="4" t="s">
        <v>44</v>
      </c>
      <c r="AP12" s="4"/>
      <c r="AQ12" s="4"/>
      <c r="AR12" s="4"/>
      <c r="AS12" s="4" t="str">
        <f>IF(連絡票!$C$15="岐阜","■","□")</f>
        <v>□</v>
      </c>
      <c r="AT12" s="4" t="s">
        <v>41</v>
      </c>
      <c r="AU12" s="4"/>
      <c r="AV12" s="4"/>
      <c r="AW12" s="16"/>
      <c r="AZ12" s="27"/>
    </row>
    <row r="13" spans="1:52" s="1" customFormat="1" ht="12" customHeight="1" thickBot="1" x14ac:dyDescent="0.2">
      <c r="A13" s="28"/>
      <c r="B13" s="141"/>
      <c r="C13" s="142"/>
      <c r="D13" s="142"/>
      <c r="E13" s="143"/>
      <c r="F13" s="150"/>
      <c r="G13" s="151"/>
      <c r="H13" s="151"/>
      <c r="I13" s="151"/>
      <c r="J13" s="152"/>
      <c r="K13" s="17" t="s">
        <v>18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1"/>
      <c r="AA13" s="132"/>
      <c r="AB13" s="133"/>
      <c r="AC13" s="133"/>
      <c r="AD13" s="134"/>
      <c r="AE13" s="87"/>
      <c r="AF13" s="87"/>
      <c r="AG13" s="89"/>
      <c r="AH13" s="18" t="str">
        <f>IF(連絡票!$C$15="東京","■","□")</f>
        <v>□</v>
      </c>
      <c r="AI13" s="18" t="s">
        <v>45</v>
      </c>
      <c r="AJ13" s="18"/>
      <c r="AK13" s="18" t="str">
        <f>IF(連絡票!$C$15="川崎","■","□")</f>
        <v>□</v>
      </c>
      <c r="AL13" s="18" t="s">
        <v>46</v>
      </c>
      <c r="AM13" s="18"/>
      <c r="AN13" s="18" t="str">
        <f>IF(連絡票!$C$15="北千住","■","□")</f>
        <v>□</v>
      </c>
      <c r="AO13" s="18" t="s">
        <v>47</v>
      </c>
      <c r="AP13" s="18"/>
      <c r="AQ13" s="18"/>
      <c r="AR13" s="18"/>
      <c r="AS13" s="18" t="str">
        <f>IF(連絡票!$C$15="大阪","■","□")</f>
        <v>□</v>
      </c>
      <c r="AT13" s="18" t="s">
        <v>48</v>
      </c>
      <c r="AU13" s="18"/>
      <c r="AV13" s="18"/>
      <c r="AW13" s="19"/>
      <c r="AZ13" s="28"/>
    </row>
    <row r="14" spans="1:52" s="41" customFormat="1" ht="18" customHeight="1" x14ac:dyDescent="0.15">
      <c r="A14" s="27"/>
      <c r="B14" s="20"/>
      <c r="C14" s="20"/>
      <c r="D14" s="20"/>
      <c r="E14" s="20"/>
      <c r="F14" s="20"/>
      <c r="G14" s="20"/>
      <c r="H14" s="20"/>
      <c r="I14" s="20"/>
      <c r="J14" s="21"/>
      <c r="K14" s="21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188" t="s">
        <v>51</v>
      </c>
      <c r="Y14" s="188"/>
      <c r="Z14" s="188"/>
      <c r="AA14" s="188"/>
      <c r="AB14" s="188"/>
      <c r="AC14" s="188"/>
      <c r="AD14" s="23"/>
      <c r="AE14" s="21"/>
      <c r="AF14" s="21"/>
      <c r="AG14" s="21"/>
      <c r="AH14" s="21"/>
      <c r="AI14" s="21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4"/>
      <c r="AX14" s="25"/>
      <c r="AY14" s="25"/>
      <c r="AZ14" s="27"/>
    </row>
    <row r="15" spans="1:52" ht="18" customHeight="1" x14ac:dyDescent="0.15">
      <c r="A15" s="26"/>
      <c r="B15" s="2"/>
      <c r="C15" s="2"/>
      <c r="D15" s="2"/>
      <c r="E15" s="2"/>
      <c r="F15" s="2"/>
      <c r="G15" s="2"/>
      <c r="H15" s="2"/>
      <c r="I15" s="2"/>
      <c r="J15" s="39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189"/>
      <c r="Y15" s="189"/>
      <c r="Z15" s="189"/>
      <c r="AA15" s="189"/>
      <c r="AB15" s="189"/>
      <c r="AC15" s="189"/>
      <c r="AD15" s="3"/>
      <c r="AE15" s="39"/>
      <c r="AF15" s="39"/>
      <c r="AG15" s="39"/>
      <c r="AH15" s="39"/>
      <c r="AI15" s="39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5"/>
      <c r="AZ15" s="26"/>
    </row>
    <row r="16" spans="1:52" s="41" customFormat="1" ht="28.5" customHeight="1" thickBot="1" x14ac:dyDescent="0.25">
      <c r="A16" s="27"/>
      <c r="B16" s="190" t="s">
        <v>27</v>
      </c>
      <c r="C16" s="190"/>
      <c r="D16" s="190"/>
      <c r="E16" s="190"/>
      <c r="F16" s="190"/>
      <c r="G16" s="190"/>
      <c r="H16" s="190"/>
      <c r="I16" s="190"/>
      <c r="J16" s="190"/>
      <c r="K16" s="191" t="s">
        <v>28</v>
      </c>
      <c r="L16" s="192"/>
      <c r="M16" s="192"/>
      <c r="N16" s="192"/>
      <c r="O16" s="192"/>
      <c r="P16" s="192"/>
      <c r="Q16" s="192"/>
      <c r="R16" s="192"/>
      <c r="S16" s="192"/>
      <c r="T16" s="192"/>
      <c r="U16" s="192"/>
      <c r="V16" s="192"/>
      <c r="W16" s="192"/>
      <c r="X16" s="192"/>
      <c r="Y16" s="192"/>
      <c r="Z16" s="192"/>
      <c r="AA16" s="192"/>
      <c r="AB16" s="192"/>
      <c r="AC16" s="192"/>
      <c r="AD16" s="192"/>
      <c r="AE16" s="192"/>
      <c r="AF16" s="192"/>
      <c r="AG16" s="192"/>
      <c r="AH16" s="192"/>
      <c r="AI16" s="192"/>
      <c r="AJ16" s="192"/>
      <c r="AK16" s="192"/>
      <c r="AL16" s="192"/>
      <c r="AM16" s="192"/>
      <c r="AN16" s="192"/>
      <c r="AO16" s="192"/>
      <c r="AP16" s="192"/>
      <c r="AQ16" s="192"/>
      <c r="AR16" s="13"/>
      <c r="AS16" s="8"/>
      <c r="AT16" s="8"/>
      <c r="AU16" s="8"/>
      <c r="AV16" s="8"/>
      <c r="AW16" s="9"/>
      <c r="AZ16" s="27"/>
    </row>
    <row r="17" spans="1:52" s="41" customFormat="1" ht="27" customHeight="1" x14ac:dyDescent="0.15">
      <c r="A17" s="27"/>
      <c r="B17" s="193" t="s">
        <v>17</v>
      </c>
      <c r="C17" s="194"/>
      <c r="D17" s="197" t="s">
        <v>15</v>
      </c>
      <c r="E17" s="198"/>
      <c r="F17" s="199"/>
      <c r="G17" s="14"/>
      <c r="H17" s="44" t="str">
        <f>連絡票!C22</f>
        <v>□</v>
      </c>
      <c r="I17" s="200" t="s">
        <v>20</v>
      </c>
      <c r="J17" s="200"/>
      <c r="K17" s="44" t="str">
        <f>連絡票!E22</f>
        <v>□</v>
      </c>
      <c r="L17" s="200" t="s">
        <v>19</v>
      </c>
      <c r="M17" s="200"/>
      <c r="N17" s="201" t="s">
        <v>21</v>
      </c>
      <c r="O17" s="201"/>
      <c r="P17" s="201"/>
      <c r="Q17" s="201"/>
      <c r="R17" s="201"/>
      <c r="S17" s="44" t="str">
        <f>連絡票!H22</f>
        <v>□</v>
      </c>
      <c r="T17" s="44" t="s">
        <v>65</v>
      </c>
      <c r="U17" s="44" t="str">
        <f>連絡票!J22</f>
        <v>□</v>
      </c>
      <c r="V17" s="200" t="s">
        <v>22</v>
      </c>
      <c r="W17" s="200"/>
      <c r="X17" s="44" t="str">
        <f>連絡票!L22</f>
        <v>□</v>
      </c>
      <c r="Y17" s="200" t="s">
        <v>23</v>
      </c>
      <c r="Z17" s="200"/>
      <c r="AA17" s="45" t="str">
        <f>連絡票!N22</f>
        <v>□</v>
      </c>
      <c r="AB17" s="200" t="s">
        <v>24</v>
      </c>
      <c r="AC17" s="200"/>
      <c r="AD17" s="45" t="str">
        <f>連絡票!P22</f>
        <v>□</v>
      </c>
      <c r="AE17" s="202" t="s">
        <v>26</v>
      </c>
      <c r="AF17" s="203"/>
      <c r="AG17" s="203"/>
      <c r="AH17" s="203"/>
      <c r="AI17" s="203"/>
      <c r="AJ17" s="203"/>
      <c r="AK17" s="45" t="str">
        <f>連絡票!R22</f>
        <v>□</v>
      </c>
      <c r="AL17" s="45" t="s">
        <v>25</v>
      </c>
      <c r="AM17" s="45"/>
      <c r="AN17" s="45"/>
      <c r="AO17" s="45"/>
      <c r="AP17" s="45"/>
      <c r="AQ17" s="45"/>
      <c r="AR17" s="45" t="str">
        <f>連絡票!T22</f>
        <v>□</v>
      </c>
      <c r="AS17" s="92" t="str">
        <f>連絡票!U22</f>
        <v xml:space="preserve"> </v>
      </c>
      <c r="AT17" s="92"/>
      <c r="AU17" s="92"/>
      <c r="AV17" s="92"/>
      <c r="AW17" s="93"/>
      <c r="AZ17" s="27"/>
    </row>
    <row r="18" spans="1:52" s="41" customFormat="1" ht="27" customHeight="1" x14ac:dyDescent="0.15">
      <c r="A18" s="27"/>
      <c r="B18" s="195"/>
      <c r="C18" s="196"/>
      <c r="D18" s="204" t="s">
        <v>16</v>
      </c>
      <c r="E18" s="205"/>
      <c r="F18" s="206"/>
      <c r="G18" s="10"/>
      <c r="H18" s="46" t="str">
        <f>連絡票!C23</f>
        <v>□</v>
      </c>
      <c r="I18" s="115" t="s">
        <v>20</v>
      </c>
      <c r="J18" s="115"/>
      <c r="K18" s="46" t="str">
        <f>連絡票!E23</f>
        <v>□</v>
      </c>
      <c r="L18" s="115" t="s">
        <v>19</v>
      </c>
      <c r="M18" s="115"/>
      <c r="N18" s="207"/>
      <c r="O18" s="207"/>
      <c r="P18" s="207"/>
      <c r="Q18" s="207"/>
      <c r="R18" s="207"/>
      <c r="S18" s="46"/>
      <c r="T18" s="46"/>
      <c r="U18" s="46"/>
      <c r="V18" s="115"/>
      <c r="W18" s="115"/>
      <c r="X18" s="46" t="str">
        <f>連絡票!L23</f>
        <v>□</v>
      </c>
      <c r="Y18" s="115" t="s">
        <v>23</v>
      </c>
      <c r="Z18" s="115"/>
      <c r="AA18" s="47" t="str">
        <f>連絡票!N23</f>
        <v>□</v>
      </c>
      <c r="AB18" s="115" t="s">
        <v>24</v>
      </c>
      <c r="AC18" s="115"/>
      <c r="AD18" s="47" t="str">
        <f>連絡票!P23</f>
        <v>□</v>
      </c>
      <c r="AE18" s="174" t="s">
        <v>26</v>
      </c>
      <c r="AF18" s="175"/>
      <c r="AG18" s="175"/>
      <c r="AH18" s="175"/>
      <c r="AI18" s="175"/>
      <c r="AJ18" s="175"/>
      <c r="AK18" s="47" t="str">
        <f>連絡票!R23</f>
        <v>□</v>
      </c>
      <c r="AL18" s="94" t="str">
        <f>連絡票!S23</f>
        <v xml:space="preserve"> </v>
      </c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5"/>
      <c r="AZ18" s="27"/>
    </row>
    <row r="19" spans="1:52" s="41" customFormat="1" ht="19.5" customHeight="1" x14ac:dyDescent="0.15">
      <c r="A19" s="27"/>
      <c r="B19" s="176" t="s">
        <v>0</v>
      </c>
      <c r="C19" s="177"/>
      <c r="D19" s="180" t="s">
        <v>1</v>
      </c>
      <c r="E19" s="182" t="str">
        <f>MID(連絡票!$C$19,1,1)</f>
        <v/>
      </c>
      <c r="F19" s="182"/>
      <c r="G19" s="182" t="str">
        <f>MID(連絡票!$C$19,2,1)</f>
        <v/>
      </c>
      <c r="H19" s="182"/>
      <c r="I19" s="182" t="str">
        <f>MID(連絡票!$C$19,3,1)</f>
        <v/>
      </c>
      <c r="J19" s="182"/>
      <c r="K19" s="96" t="s">
        <v>67</v>
      </c>
      <c r="L19" s="182" t="str">
        <f>MID(連絡票!$C$19,5,1)</f>
        <v/>
      </c>
      <c r="M19" s="182"/>
      <c r="N19" s="182" t="str">
        <f>MID(連絡票!$C$19,6,1)</f>
        <v/>
      </c>
      <c r="O19" s="182"/>
      <c r="P19" s="182" t="str">
        <f>MID(連絡票!$C$19,7,1)</f>
        <v/>
      </c>
      <c r="Q19" s="182"/>
      <c r="R19" s="182" t="str">
        <f>MID(連絡票!$C$19,8,1)</f>
        <v/>
      </c>
      <c r="S19" s="182"/>
      <c r="T19" s="96" t="s">
        <v>67</v>
      </c>
      <c r="U19" s="182" t="str">
        <f>MID(連絡票!$C$19,10,1)</f>
        <v/>
      </c>
      <c r="V19" s="182"/>
      <c r="W19" s="182" t="str">
        <f>MID(連絡票!$C$19,11,1)</f>
        <v/>
      </c>
      <c r="X19" s="182"/>
      <c r="Y19" s="182" t="str">
        <f>MID(連絡票!$C$19,12,1)</f>
        <v/>
      </c>
      <c r="Z19" s="182"/>
      <c r="AA19" s="182" t="str">
        <f>MID(連絡票!$C$19,13,1)</f>
        <v/>
      </c>
      <c r="AB19" s="182"/>
      <c r="AC19" s="184" t="str">
        <f>MID(連絡票!$C$19,14,1)</f>
        <v/>
      </c>
      <c r="AD19" s="185"/>
      <c r="AE19" s="104" t="s">
        <v>2</v>
      </c>
      <c r="AF19" s="105"/>
      <c r="AG19" s="105"/>
      <c r="AH19" s="105"/>
      <c r="AI19" s="106"/>
      <c r="AJ19" s="107">
        <f>MONTH(連絡票!C26)</f>
        <v>1</v>
      </c>
      <c r="AK19" s="107"/>
      <c r="AL19" s="107"/>
      <c r="AM19" s="43" t="s">
        <v>3</v>
      </c>
      <c r="AN19" s="107">
        <f>DAY(連絡票!C26)</f>
        <v>0</v>
      </c>
      <c r="AO19" s="107"/>
      <c r="AP19" s="107"/>
      <c r="AQ19" s="43" t="s">
        <v>4</v>
      </c>
      <c r="AR19" s="108" t="s">
        <v>5</v>
      </c>
      <c r="AS19" s="108"/>
      <c r="AT19" s="108"/>
      <c r="AU19" s="108"/>
      <c r="AV19" s="108"/>
      <c r="AW19" s="109"/>
      <c r="AZ19" s="27"/>
    </row>
    <row r="20" spans="1:52" s="41" customFormat="1" ht="24" customHeight="1" x14ac:dyDescent="0.15">
      <c r="A20" s="27"/>
      <c r="B20" s="178"/>
      <c r="C20" s="179"/>
      <c r="D20" s="181"/>
      <c r="E20" s="183"/>
      <c r="F20" s="183"/>
      <c r="G20" s="183"/>
      <c r="H20" s="183"/>
      <c r="I20" s="183"/>
      <c r="J20" s="183"/>
      <c r="K20" s="97"/>
      <c r="L20" s="183"/>
      <c r="M20" s="183"/>
      <c r="N20" s="183"/>
      <c r="O20" s="183"/>
      <c r="P20" s="183"/>
      <c r="Q20" s="183"/>
      <c r="R20" s="183"/>
      <c r="S20" s="183"/>
      <c r="T20" s="97"/>
      <c r="U20" s="183"/>
      <c r="V20" s="183"/>
      <c r="W20" s="183"/>
      <c r="X20" s="183"/>
      <c r="Y20" s="183"/>
      <c r="Z20" s="183"/>
      <c r="AA20" s="183"/>
      <c r="AB20" s="183"/>
      <c r="AC20" s="186"/>
      <c r="AD20" s="187"/>
      <c r="AE20" s="110" t="s">
        <v>6</v>
      </c>
      <c r="AF20" s="111"/>
      <c r="AG20" s="111"/>
      <c r="AH20" s="111"/>
      <c r="AI20" s="112"/>
      <c r="AJ20" s="113">
        <f>MONTH(連絡票!C27)</f>
        <v>1</v>
      </c>
      <c r="AK20" s="113"/>
      <c r="AL20" s="113"/>
      <c r="AM20" s="42" t="s">
        <v>3</v>
      </c>
      <c r="AN20" s="114">
        <f>DAY(連絡票!C27)</f>
        <v>0</v>
      </c>
      <c r="AO20" s="114"/>
      <c r="AP20" s="114"/>
      <c r="AQ20" s="115" t="s">
        <v>77</v>
      </c>
      <c r="AR20" s="115"/>
      <c r="AS20" s="116">
        <f>連絡票!G27</f>
        <v>0</v>
      </c>
      <c r="AT20" s="116"/>
      <c r="AU20" s="117" t="s">
        <v>50</v>
      </c>
      <c r="AV20" s="117"/>
      <c r="AW20" s="118"/>
      <c r="AZ20" s="27"/>
    </row>
    <row r="21" spans="1:52" s="41" customFormat="1" ht="33" customHeight="1" thickBot="1" x14ac:dyDescent="0.2">
      <c r="A21" s="27"/>
      <c r="B21" s="153" t="s">
        <v>7</v>
      </c>
      <c r="C21" s="154"/>
      <c r="D21" s="155" t="str">
        <f>IF(連絡票!$C$19="","",INDEX(物件,連絡票!$G$19,3))</f>
        <v/>
      </c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  <c r="Z21" s="156"/>
      <c r="AA21" s="157" t="s">
        <v>58</v>
      </c>
      <c r="AB21" s="158"/>
      <c r="AC21" s="158"/>
      <c r="AD21" s="159"/>
      <c r="AE21" s="98" t="str">
        <f>IF(連絡票!$C$19="","",INDEX(物件,連絡票!$G$19,2))</f>
        <v/>
      </c>
      <c r="AF21" s="98"/>
      <c r="AG21" s="98"/>
      <c r="AH21" s="98"/>
      <c r="AI21" s="98"/>
      <c r="AJ21" s="99"/>
      <c r="AK21" s="99"/>
      <c r="AL21" s="99"/>
      <c r="AM21" s="99"/>
      <c r="AN21" s="99"/>
      <c r="AO21" s="99"/>
      <c r="AP21" s="99"/>
      <c r="AQ21" s="99"/>
      <c r="AR21" s="99"/>
      <c r="AS21" s="99"/>
      <c r="AT21" s="99"/>
      <c r="AU21" s="99"/>
      <c r="AV21" s="99"/>
      <c r="AW21" s="100"/>
      <c r="AZ21" s="27"/>
    </row>
    <row r="22" spans="1:52" s="41" customFormat="1" ht="24" customHeight="1" thickTop="1" x14ac:dyDescent="0.15">
      <c r="A22" s="27"/>
      <c r="B22" s="160" t="s">
        <v>54</v>
      </c>
      <c r="C22" s="161"/>
      <c r="D22" s="161"/>
      <c r="E22" s="162"/>
      <c r="F22" s="166" t="s">
        <v>8</v>
      </c>
      <c r="G22" s="125"/>
      <c r="H22" s="167"/>
      <c r="I22" s="168" t="str">
        <f>IF(連絡票!$C$19="","",INDEX(物件,連絡票!$G$19,7))</f>
        <v/>
      </c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70"/>
      <c r="AA22" s="166" t="s">
        <v>53</v>
      </c>
      <c r="AB22" s="171"/>
      <c r="AC22" s="171"/>
      <c r="AD22" s="172"/>
      <c r="AE22" s="101" t="str">
        <f>IF(連絡票!$C$19="","",INDEX(物件,連絡票!$G$19,5))</f>
        <v/>
      </c>
      <c r="AF22" s="101"/>
      <c r="AG22" s="101"/>
      <c r="AH22" s="102"/>
      <c r="AI22" s="102"/>
      <c r="AJ22" s="102"/>
      <c r="AK22" s="102"/>
      <c r="AL22" s="102"/>
      <c r="AM22" s="102"/>
      <c r="AN22" s="102"/>
      <c r="AO22" s="102"/>
      <c r="AP22" s="102"/>
      <c r="AQ22" s="102"/>
      <c r="AR22" s="102"/>
      <c r="AS22" s="102"/>
      <c r="AT22" s="102"/>
      <c r="AU22" s="102"/>
      <c r="AV22" s="102"/>
      <c r="AW22" s="103"/>
      <c r="AZ22" s="27"/>
    </row>
    <row r="23" spans="1:52" s="41" customFormat="1" ht="24" customHeight="1" thickBot="1" x14ac:dyDescent="0.2">
      <c r="A23" s="27"/>
      <c r="B23" s="163"/>
      <c r="C23" s="164"/>
      <c r="D23" s="164"/>
      <c r="E23" s="165"/>
      <c r="F23" s="79" t="s">
        <v>9</v>
      </c>
      <c r="G23" s="164"/>
      <c r="H23" s="173"/>
      <c r="I23" s="77" t="str">
        <f>IF(連絡票!$C$19="","",INDEX(物件,連絡票!$G$19,8))</f>
        <v/>
      </c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9" t="s">
        <v>10</v>
      </c>
      <c r="AB23" s="80"/>
      <c r="AC23" s="80"/>
      <c r="AD23" s="81"/>
      <c r="AE23" s="82" t="str">
        <f>IF(連絡票!$C$19="","",INDEX(物件,連絡票!$G$19,6))</f>
        <v/>
      </c>
      <c r="AF23" s="82"/>
      <c r="AG23" s="82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4"/>
      <c r="AZ23" s="27"/>
    </row>
    <row r="24" spans="1:52" s="41" customFormat="1" ht="24" customHeight="1" thickTop="1" x14ac:dyDescent="0.15">
      <c r="A24" s="27"/>
      <c r="B24" s="119" t="s">
        <v>11</v>
      </c>
      <c r="C24" s="120"/>
      <c r="D24" s="120"/>
      <c r="E24" s="121"/>
      <c r="F24" s="11" t="str">
        <f>IF(連絡票!$C$28="一括請求(月締)","■","□")</f>
        <v>□</v>
      </c>
      <c r="G24" s="122" t="s">
        <v>36</v>
      </c>
      <c r="H24" s="123"/>
      <c r="I24" s="123"/>
      <c r="J24" s="124"/>
      <c r="K24" s="11" t="str">
        <f>IF(連絡票!$C$28="現金","■","□")</f>
        <v>□</v>
      </c>
      <c r="L24" s="125" t="s">
        <v>29</v>
      </c>
      <c r="M24" s="125"/>
      <c r="N24" s="38" t="str">
        <f>IF(連絡票!$C$28="個別振込","■",IF(連絡票!$C$28="個別振込(請求書要)","■","□"))</f>
        <v>□</v>
      </c>
      <c r="O24" s="123" t="s">
        <v>30</v>
      </c>
      <c r="P24" s="123"/>
      <c r="Q24" s="123"/>
      <c r="R24" s="123"/>
      <c r="S24" s="123"/>
      <c r="T24" s="123"/>
      <c r="U24" s="38" t="str">
        <f>IF(連絡票!$C$28="個別振込(請求書要)","■","□")</f>
        <v>□</v>
      </c>
      <c r="V24" s="38" t="s">
        <v>31</v>
      </c>
      <c r="W24" s="38"/>
      <c r="X24" s="38"/>
      <c r="Y24" s="38"/>
      <c r="Z24" s="12"/>
      <c r="AA24" s="126" t="s">
        <v>37</v>
      </c>
      <c r="AB24" s="127"/>
      <c r="AC24" s="127"/>
      <c r="AD24" s="128"/>
      <c r="AE24" s="38" t="str">
        <f>IF(連絡票!$C$30="郵送","■","□")</f>
        <v>□</v>
      </c>
      <c r="AF24" s="38" t="s">
        <v>49</v>
      </c>
      <c r="AG24" s="38"/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0"/>
      <c r="AV24" s="40"/>
      <c r="AW24" s="15"/>
      <c r="AZ24" s="27"/>
    </row>
    <row r="25" spans="1:52" s="41" customFormat="1" ht="12" customHeight="1" x14ac:dyDescent="0.15">
      <c r="A25" s="27"/>
      <c r="B25" s="135" t="s">
        <v>52</v>
      </c>
      <c r="C25" s="136"/>
      <c r="D25" s="136"/>
      <c r="E25" s="137"/>
      <c r="F25" s="144"/>
      <c r="G25" s="145"/>
      <c r="H25" s="145"/>
      <c r="I25" s="145"/>
      <c r="J25" s="146"/>
      <c r="K25" s="73" t="str">
        <f>IF(連絡票!$C$29="申請者","■","□")</f>
        <v>□</v>
      </c>
      <c r="L25" s="75" t="s">
        <v>32</v>
      </c>
      <c r="M25" s="75"/>
      <c r="N25" s="75"/>
      <c r="O25" s="75" t="str">
        <f>IF(連絡票!$C$29="代理者","■","□")</f>
        <v>□</v>
      </c>
      <c r="P25" s="75" t="s">
        <v>33</v>
      </c>
      <c r="Q25" s="75"/>
      <c r="R25" s="75"/>
      <c r="S25" s="75" t="str">
        <f>IF(連絡票!$C$29="設計者","■","□")</f>
        <v>□</v>
      </c>
      <c r="T25" s="75" t="s">
        <v>34</v>
      </c>
      <c r="U25" s="75"/>
      <c r="V25" s="75"/>
      <c r="W25" s="75" t="str">
        <f>IF(連絡票!$C$29="施工者","■","□")</f>
        <v>□</v>
      </c>
      <c r="X25" s="75" t="s">
        <v>35</v>
      </c>
      <c r="Y25" s="75"/>
      <c r="Z25" s="85"/>
      <c r="AA25" s="129"/>
      <c r="AB25" s="130"/>
      <c r="AC25" s="130"/>
      <c r="AD25" s="131"/>
      <c r="AE25" s="76" t="str">
        <f>IF(連絡票!$C$30="受取","■","□")</f>
        <v>□</v>
      </c>
      <c r="AF25" s="76" t="s">
        <v>38</v>
      </c>
      <c r="AG25" s="88"/>
      <c r="AH25" s="4" t="str">
        <f>IF(連絡票!$C$31="名古屋","■","□")</f>
        <v>□</v>
      </c>
      <c r="AI25" s="4" t="s">
        <v>13</v>
      </c>
      <c r="AJ25" s="4"/>
      <c r="AK25" s="4"/>
      <c r="AL25" s="4" t="str">
        <f>IF(連絡票!$C$31="一宮","■","□")</f>
        <v>□</v>
      </c>
      <c r="AM25" s="4" t="s">
        <v>39</v>
      </c>
      <c r="AN25" s="4"/>
      <c r="AO25" s="4" t="str">
        <f>IF(連絡票!$C$31="岡崎","■","□")</f>
        <v>□</v>
      </c>
      <c r="AP25" s="4" t="s">
        <v>40</v>
      </c>
      <c r="AQ25" s="4"/>
      <c r="AR25" s="4" t="str">
        <f>IF(連絡票!$C$31="豊橋","■","□")</f>
        <v>□</v>
      </c>
      <c r="AS25" s="4" t="s">
        <v>14</v>
      </c>
      <c r="AT25" s="4"/>
      <c r="AU25" s="4"/>
      <c r="AV25" s="4"/>
      <c r="AW25" s="16"/>
      <c r="AZ25" s="27"/>
    </row>
    <row r="26" spans="1:52" s="41" customFormat="1" ht="12" customHeight="1" x14ac:dyDescent="0.15">
      <c r="A26" s="27"/>
      <c r="B26" s="138"/>
      <c r="C26" s="139"/>
      <c r="D26" s="139"/>
      <c r="E26" s="140"/>
      <c r="F26" s="147"/>
      <c r="G26" s="148"/>
      <c r="H26" s="148"/>
      <c r="I26" s="148"/>
      <c r="J26" s="149"/>
      <c r="K26" s="74" t="str">
        <f>IF(連絡票!$C$12="現金","■","□")</f>
        <v>□</v>
      </c>
      <c r="L26" s="76"/>
      <c r="M26" s="76"/>
      <c r="N26" s="76"/>
      <c r="O26" s="76" t="str">
        <f>IF(連絡票!$C$12="現金","■","□")</f>
        <v>□</v>
      </c>
      <c r="P26" s="76"/>
      <c r="Q26" s="76"/>
      <c r="R26" s="76"/>
      <c r="S26" s="76" t="str">
        <f>IF(連絡票!$C$12="現金","■","□")</f>
        <v>□</v>
      </c>
      <c r="T26" s="76"/>
      <c r="U26" s="76"/>
      <c r="V26" s="76"/>
      <c r="W26" s="76" t="str">
        <f>IF(連絡票!$C$12="現金","■","□")</f>
        <v>□</v>
      </c>
      <c r="X26" s="76"/>
      <c r="Y26" s="76"/>
      <c r="Z26" s="86"/>
      <c r="AA26" s="129"/>
      <c r="AB26" s="130"/>
      <c r="AC26" s="130"/>
      <c r="AD26" s="131"/>
      <c r="AE26" s="76"/>
      <c r="AF26" s="76"/>
      <c r="AG26" s="88"/>
      <c r="AH26" s="4" t="str">
        <f>IF(連絡票!$C$31="浜松","■","□")</f>
        <v>□</v>
      </c>
      <c r="AI26" s="4" t="s">
        <v>42</v>
      </c>
      <c r="AJ26" s="4"/>
      <c r="AK26" s="4" t="str">
        <f>IF(連絡票!$C$31="静岡","■","□")</f>
        <v>□</v>
      </c>
      <c r="AL26" s="4" t="s">
        <v>43</v>
      </c>
      <c r="AM26" s="4"/>
      <c r="AN26" s="4" t="str">
        <f>IF(連絡票!$C$31="沼津","■","□")</f>
        <v>□</v>
      </c>
      <c r="AO26" s="4" t="s">
        <v>44</v>
      </c>
      <c r="AP26" s="4"/>
      <c r="AQ26" s="4"/>
      <c r="AR26" s="4"/>
      <c r="AS26" s="4" t="str">
        <f>IF(連絡票!$C$31="岐阜","■","□")</f>
        <v>□</v>
      </c>
      <c r="AT26" s="4" t="s">
        <v>41</v>
      </c>
      <c r="AU26" s="4"/>
      <c r="AV26" s="4"/>
      <c r="AW26" s="16"/>
      <c r="AZ26" s="27"/>
    </row>
    <row r="27" spans="1:52" s="1" customFormat="1" ht="12" customHeight="1" thickBot="1" x14ac:dyDescent="0.2">
      <c r="A27" s="28"/>
      <c r="B27" s="141"/>
      <c r="C27" s="142"/>
      <c r="D27" s="142"/>
      <c r="E27" s="143"/>
      <c r="F27" s="150"/>
      <c r="G27" s="151"/>
      <c r="H27" s="151"/>
      <c r="I27" s="151"/>
      <c r="J27" s="152"/>
      <c r="K27" s="17" t="s">
        <v>18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1"/>
      <c r="AA27" s="132"/>
      <c r="AB27" s="133"/>
      <c r="AC27" s="133"/>
      <c r="AD27" s="134"/>
      <c r="AE27" s="87"/>
      <c r="AF27" s="87"/>
      <c r="AG27" s="89"/>
      <c r="AH27" s="18" t="str">
        <f>IF(連絡票!$C$31="東京","■","□")</f>
        <v>□</v>
      </c>
      <c r="AI27" s="18" t="s">
        <v>45</v>
      </c>
      <c r="AJ27" s="18"/>
      <c r="AK27" s="18" t="str">
        <f>IF(連絡票!$C$31="川崎","■","□")</f>
        <v>□</v>
      </c>
      <c r="AL27" s="18" t="s">
        <v>46</v>
      </c>
      <c r="AM27" s="18"/>
      <c r="AN27" s="18" t="str">
        <f>IF(連絡票!$C$31="北千住","■","□")</f>
        <v>□</v>
      </c>
      <c r="AO27" s="18" t="s">
        <v>47</v>
      </c>
      <c r="AP27" s="18"/>
      <c r="AQ27" s="18"/>
      <c r="AR27" s="18"/>
      <c r="AS27" s="18" t="str">
        <f>IF(連絡票!$C$31="大阪","■","□")</f>
        <v>□</v>
      </c>
      <c r="AT27" s="18" t="s">
        <v>48</v>
      </c>
      <c r="AU27" s="18"/>
      <c r="AV27" s="18"/>
      <c r="AW27" s="19"/>
      <c r="AZ27" s="28"/>
    </row>
    <row r="28" spans="1:52" s="41" customFormat="1" ht="18" customHeight="1" x14ac:dyDescent="0.15">
      <c r="A28" s="27"/>
      <c r="B28" s="20"/>
      <c r="C28" s="20"/>
      <c r="D28" s="20"/>
      <c r="E28" s="20"/>
      <c r="F28" s="20"/>
      <c r="G28" s="20"/>
      <c r="H28" s="20"/>
      <c r="I28" s="20"/>
      <c r="J28" s="21"/>
      <c r="K28" s="21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188" t="s">
        <v>51</v>
      </c>
      <c r="Y28" s="188"/>
      <c r="Z28" s="188"/>
      <c r="AA28" s="188"/>
      <c r="AB28" s="188"/>
      <c r="AC28" s="188"/>
      <c r="AD28" s="23"/>
      <c r="AE28" s="21"/>
      <c r="AF28" s="21"/>
      <c r="AG28" s="21"/>
      <c r="AH28" s="21"/>
      <c r="AI28" s="21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4"/>
      <c r="AX28" s="25"/>
      <c r="AY28" s="25"/>
      <c r="AZ28" s="27"/>
    </row>
    <row r="29" spans="1:52" ht="18" customHeight="1" x14ac:dyDescent="0.15">
      <c r="A29" s="26"/>
      <c r="B29" s="2"/>
      <c r="C29" s="2"/>
      <c r="D29" s="2"/>
      <c r="E29" s="2"/>
      <c r="F29" s="2"/>
      <c r="G29" s="2"/>
      <c r="H29" s="2"/>
      <c r="I29" s="2"/>
      <c r="J29" s="39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189"/>
      <c r="Y29" s="189"/>
      <c r="Z29" s="189"/>
      <c r="AA29" s="189"/>
      <c r="AB29" s="189"/>
      <c r="AC29" s="189"/>
      <c r="AD29" s="3"/>
      <c r="AE29" s="39"/>
      <c r="AF29" s="39"/>
      <c r="AG29" s="39"/>
      <c r="AH29" s="39"/>
      <c r="AI29" s="39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5"/>
      <c r="AZ29" s="26"/>
    </row>
    <row r="30" spans="1:52" s="41" customFormat="1" ht="28.5" customHeight="1" thickBot="1" x14ac:dyDescent="0.25">
      <c r="A30" s="27"/>
      <c r="B30" s="190" t="s">
        <v>27</v>
      </c>
      <c r="C30" s="190"/>
      <c r="D30" s="190"/>
      <c r="E30" s="190"/>
      <c r="F30" s="190"/>
      <c r="G30" s="190"/>
      <c r="H30" s="190"/>
      <c r="I30" s="190"/>
      <c r="J30" s="190"/>
      <c r="K30" s="191" t="s">
        <v>28</v>
      </c>
      <c r="L30" s="192"/>
      <c r="M30" s="192"/>
      <c r="N30" s="192"/>
      <c r="O30" s="192"/>
      <c r="P30" s="192"/>
      <c r="Q30" s="192"/>
      <c r="R30" s="192"/>
      <c r="S30" s="192"/>
      <c r="T30" s="192"/>
      <c r="U30" s="192"/>
      <c r="V30" s="192"/>
      <c r="W30" s="192"/>
      <c r="X30" s="192"/>
      <c r="Y30" s="192"/>
      <c r="Z30" s="192"/>
      <c r="AA30" s="192"/>
      <c r="AB30" s="192"/>
      <c r="AC30" s="192"/>
      <c r="AD30" s="192"/>
      <c r="AE30" s="192"/>
      <c r="AF30" s="192"/>
      <c r="AG30" s="192"/>
      <c r="AH30" s="192"/>
      <c r="AI30" s="192"/>
      <c r="AJ30" s="192"/>
      <c r="AK30" s="192"/>
      <c r="AL30" s="192"/>
      <c r="AM30" s="192"/>
      <c r="AN30" s="192"/>
      <c r="AO30" s="192"/>
      <c r="AP30" s="192"/>
      <c r="AQ30" s="192"/>
      <c r="AR30" s="13"/>
      <c r="AS30" s="8"/>
      <c r="AT30" s="8"/>
      <c r="AU30" s="8"/>
      <c r="AV30" s="8"/>
      <c r="AW30" s="9"/>
      <c r="AZ30" s="27"/>
    </row>
    <row r="31" spans="1:52" s="41" customFormat="1" ht="27" customHeight="1" x14ac:dyDescent="0.15">
      <c r="A31" s="27"/>
      <c r="B31" s="193" t="s">
        <v>17</v>
      </c>
      <c r="C31" s="194"/>
      <c r="D31" s="197" t="s">
        <v>15</v>
      </c>
      <c r="E31" s="198"/>
      <c r="F31" s="199"/>
      <c r="G31" s="14"/>
      <c r="H31" s="44" t="str">
        <f>連絡票!C38</f>
        <v>□</v>
      </c>
      <c r="I31" s="200" t="s">
        <v>20</v>
      </c>
      <c r="J31" s="200"/>
      <c r="K31" s="44" t="str">
        <f>連絡票!E38</f>
        <v>□</v>
      </c>
      <c r="L31" s="200" t="s">
        <v>19</v>
      </c>
      <c r="M31" s="200"/>
      <c r="N31" s="201" t="s">
        <v>21</v>
      </c>
      <c r="O31" s="201"/>
      <c r="P31" s="201"/>
      <c r="Q31" s="201"/>
      <c r="R31" s="201"/>
      <c r="S31" s="44" t="str">
        <f>連絡票!H38</f>
        <v>□</v>
      </c>
      <c r="T31" s="44" t="s">
        <v>65</v>
      </c>
      <c r="U31" s="44" t="str">
        <f>連絡票!J38</f>
        <v>□</v>
      </c>
      <c r="V31" s="200" t="s">
        <v>22</v>
      </c>
      <c r="W31" s="200"/>
      <c r="X31" s="44" t="str">
        <f>連絡票!L38</f>
        <v>□</v>
      </c>
      <c r="Y31" s="200" t="s">
        <v>23</v>
      </c>
      <c r="Z31" s="200"/>
      <c r="AA31" s="45" t="str">
        <f>連絡票!N38</f>
        <v>□</v>
      </c>
      <c r="AB31" s="200" t="s">
        <v>24</v>
      </c>
      <c r="AC31" s="200"/>
      <c r="AD31" s="45" t="str">
        <f>連絡票!P38</f>
        <v>□</v>
      </c>
      <c r="AE31" s="202" t="s">
        <v>26</v>
      </c>
      <c r="AF31" s="203"/>
      <c r="AG31" s="203"/>
      <c r="AH31" s="203"/>
      <c r="AI31" s="203"/>
      <c r="AJ31" s="203"/>
      <c r="AK31" s="45" t="str">
        <f>連絡票!R38</f>
        <v>□</v>
      </c>
      <c r="AL31" s="45" t="s">
        <v>25</v>
      </c>
      <c r="AM31" s="45"/>
      <c r="AN31" s="45"/>
      <c r="AO31" s="45"/>
      <c r="AP31" s="45"/>
      <c r="AQ31" s="45"/>
      <c r="AR31" s="45" t="str">
        <f>連絡票!T38</f>
        <v>□</v>
      </c>
      <c r="AS31" s="92" t="str">
        <f>連絡票!U38</f>
        <v xml:space="preserve"> </v>
      </c>
      <c r="AT31" s="92"/>
      <c r="AU31" s="92"/>
      <c r="AV31" s="92"/>
      <c r="AW31" s="93"/>
      <c r="AZ31" s="27"/>
    </row>
    <row r="32" spans="1:52" s="41" customFormat="1" ht="27" customHeight="1" x14ac:dyDescent="0.15">
      <c r="A32" s="27"/>
      <c r="B32" s="195"/>
      <c r="C32" s="196"/>
      <c r="D32" s="204" t="s">
        <v>16</v>
      </c>
      <c r="E32" s="205"/>
      <c r="F32" s="206"/>
      <c r="G32" s="10"/>
      <c r="H32" s="46" t="str">
        <f>連絡票!C39</f>
        <v>□</v>
      </c>
      <c r="I32" s="115" t="s">
        <v>20</v>
      </c>
      <c r="J32" s="115"/>
      <c r="K32" s="46" t="str">
        <f>連絡票!E39</f>
        <v>□</v>
      </c>
      <c r="L32" s="115" t="s">
        <v>19</v>
      </c>
      <c r="M32" s="115"/>
      <c r="N32" s="207"/>
      <c r="O32" s="207"/>
      <c r="P32" s="207"/>
      <c r="Q32" s="207"/>
      <c r="R32" s="207"/>
      <c r="S32" s="46"/>
      <c r="T32" s="46"/>
      <c r="U32" s="46"/>
      <c r="V32" s="115"/>
      <c r="W32" s="115"/>
      <c r="X32" s="46" t="str">
        <f>連絡票!L39</f>
        <v>□</v>
      </c>
      <c r="Y32" s="115" t="s">
        <v>23</v>
      </c>
      <c r="Z32" s="115"/>
      <c r="AA32" s="47" t="str">
        <f>連絡票!N39</f>
        <v>□</v>
      </c>
      <c r="AB32" s="115" t="s">
        <v>24</v>
      </c>
      <c r="AC32" s="115"/>
      <c r="AD32" s="47" t="str">
        <f>連絡票!P39</f>
        <v>□</v>
      </c>
      <c r="AE32" s="174" t="s">
        <v>26</v>
      </c>
      <c r="AF32" s="175"/>
      <c r="AG32" s="175"/>
      <c r="AH32" s="175"/>
      <c r="AI32" s="175"/>
      <c r="AJ32" s="175"/>
      <c r="AK32" s="47" t="str">
        <f>連絡票!R39</f>
        <v>□</v>
      </c>
      <c r="AL32" s="94" t="str">
        <f>連絡票!S39</f>
        <v xml:space="preserve"> </v>
      </c>
      <c r="AM32" s="94"/>
      <c r="AN32" s="94"/>
      <c r="AO32" s="94"/>
      <c r="AP32" s="94"/>
      <c r="AQ32" s="94"/>
      <c r="AR32" s="94"/>
      <c r="AS32" s="94"/>
      <c r="AT32" s="94"/>
      <c r="AU32" s="94"/>
      <c r="AV32" s="94"/>
      <c r="AW32" s="95"/>
      <c r="AZ32" s="27"/>
    </row>
    <row r="33" spans="1:52" s="41" customFormat="1" ht="19.5" customHeight="1" x14ac:dyDescent="0.15">
      <c r="A33" s="27"/>
      <c r="B33" s="176" t="s">
        <v>0</v>
      </c>
      <c r="C33" s="177"/>
      <c r="D33" s="180" t="s">
        <v>1</v>
      </c>
      <c r="E33" s="182" t="str">
        <f>MID(連絡票!$C$35,1,1)</f>
        <v/>
      </c>
      <c r="F33" s="182"/>
      <c r="G33" s="182" t="str">
        <f>MID(連絡票!$C$35,2,1)</f>
        <v/>
      </c>
      <c r="H33" s="182"/>
      <c r="I33" s="182" t="str">
        <f>MID(連絡票!$C$35,3,1)</f>
        <v/>
      </c>
      <c r="J33" s="182"/>
      <c r="K33" s="96" t="s">
        <v>67</v>
      </c>
      <c r="L33" s="182" t="str">
        <f>MID(連絡票!$C$35,5,1)</f>
        <v/>
      </c>
      <c r="M33" s="182"/>
      <c r="N33" s="182" t="str">
        <f>MID(連絡票!$C$35,6,1)</f>
        <v/>
      </c>
      <c r="O33" s="182"/>
      <c r="P33" s="182" t="str">
        <f>MID(連絡票!$C$35,7,1)</f>
        <v/>
      </c>
      <c r="Q33" s="182"/>
      <c r="R33" s="182" t="str">
        <f>MID(連絡票!$C$35,8,1)</f>
        <v/>
      </c>
      <c r="S33" s="182"/>
      <c r="T33" s="96" t="s">
        <v>67</v>
      </c>
      <c r="U33" s="182" t="str">
        <f>MID(連絡票!$C$35,10,1)</f>
        <v/>
      </c>
      <c r="V33" s="182"/>
      <c r="W33" s="182" t="str">
        <f>MID(連絡票!$C$35,11,1)</f>
        <v/>
      </c>
      <c r="X33" s="182"/>
      <c r="Y33" s="182" t="str">
        <f>MID(連絡票!$C$35,12,1)</f>
        <v/>
      </c>
      <c r="Z33" s="182"/>
      <c r="AA33" s="182" t="str">
        <f>MID(連絡票!$C$35,13,1)</f>
        <v/>
      </c>
      <c r="AB33" s="182"/>
      <c r="AC33" s="184" t="str">
        <f>MID(連絡票!$C$35,14,1)</f>
        <v/>
      </c>
      <c r="AD33" s="185"/>
      <c r="AE33" s="104" t="s">
        <v>2</v>
      </c>
      <c r="AF33" s="105"/>
      <c r="AG33" s="105"/>
      <c r="AH33" s="105"/>
      <c r="AI33" s="106"/>
      <c r="AJ33" s="107">
        <f>MONTH(連絡票!C42)</f>
        <v>1</v>
      </c>
      <c r="AK33" s="107"/>
      <c r="AL33" s="107"/>
      <c r="AM33" s="43" t="s">
        <v>3</v>
      </c>
      <c r="AN33" s="107">
        <f>DAY(連絡票!C42)</f>
        <v>0</v>
      </c>
      <c r="AO33" s="107"/>
      <c r="AP33" s="107"/>
      <c r="AQ33" s="43" t="s">
        <v>4</v>
      </c>
      <c r="AR33" s="108" t="s">
        <v>5</v>
      </c>
      <c r="AS33" s="108"/>
      <c r="AT33" s="108"/>
      <c r="AU33" s="108"/>
      <c r="AV33" s="108"/>
      <c r="AW33" s="109"/>
      <c r="AZ33" s="27"/>
    </row>
    <row r="34" spans="1:52" s="41" customFormat="1" ht="24" customHeight="1" x14ac:dyDescent="0.15">
      <c r="A34" s="27"/>
      <c r="B34" s="178"/>
      <c r="C34" s="179"/>
      <c r="D34" s="181"/>
      <c r="E34" s="183"/>
      <c r="F34" s="183"/>
      <c r="G34" s="183"/>
      <c r="H34" s="183"/>
      <c r="I34" s="183"/>
      <c r="J34" s="183"/>
      <c r="K34" s="97"/>
      <c r="L34" s="183"/>
      <c r="M34" s="183"/>
      <c r="N34" s="183"/>
      <c r="O34" s="183"/>
      <c r="P34" s="183"/>
      <c r="Q34" s="183"/>
      <c r="R34" s="183"/>
      <c r="S34" s="183"/>
      <c r="T34" s="97"/>
      <c r="U34" s="183"/>
      <c r="V34" s="183"/>
      <c r="W34" s="183"/>
      <c r="X34" s="183"/>
      <c r="Y34" s="183"/>
      <c r="Z34" s="183"/>
      <c r="AA34" s="183"/>
      <c r="AB34" s="183"/>
      <c r="AC34" s="186"/>
      <c r="AD34" s="187"/>
      <c r="AE34" s="110" t="s">
        <v>6</v>
      </c>
      <c r="AF34" s="111"/>
      <c r="AG34" s="111"/>
      <c r="AH34" s="111"/>
      <c r="AI34" s="112"/>
      <c r="AJ34" s="113">
        <f>MONTH(連絡票!C43)</f>
        <v>1</v>
      </c>
      <c r="AK34" s="113"/>
      <c r="AL34" s="113"/>
      <c r="AM34" s="42" t="s">
        <v>3</v>
      </c>
      <c r="AN34" s="114">
        <f>DAY(連絡票!C43)</f>
        <v>0</v>
      </c>
      <c r="AO34" s="114"/>
      <c r="AP34" s="114"/>
      <c r="AQ34" s="115" t="s">
        <v>77</v>
      </c>
      <c r="AR34" s="115"/>
      <c r="AS34" s="116">
        <f>連絡票!G43</f>
        <v>0</v>
      </c>
      <c r="AT34" s="116"/>
      <c r="AU34" s="117" t="s">
        <v>50</v>
      </c>
      <c r="AV34" s="117"/>
      <c r="AW34" s="118"/>
      <c r="AZ34" s="27"/>
    </row>
    <row r="35" spans="1:52" s="41" customFormat="1" ht="33" customHeight="1" thickBot="1" x14ac:dyDescent="0.2">
      <c r="A35" s="27"/>
      <c r="B35" s="153" t="s">
        <v>7</v>
      </c>
      <c r="C35" s="154"/>
      <c r="D35" s="155" t="str">
        <f>IF(連絡票!$C$35="","",INDEX(物件,連絡票!$G$35,3))</f>
        <v/>
      </c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  <c r="Z35" s="156"/>
      <c r="AA35" s="157" t="s">
        <v>58</v>
      </c>
      <c r="AB35" s="158"/>
      <c r="AC35" s="158"/>
      <c r="AD35" s="159"/>
      <c r="AE35" s="98" t="str">
        <f>IF(連絡票!$C$35="","",INDEX(物件,連絡票!$G$35,2))</f>
        <v/>
      </c>
      <c r="AF35" s="98"/>
      <c r="AG35" s="98"/>
      <c r="AH35" s="98"/>
      <c r="AI35" s="98"/>
      <c r="AJ35" s="99"/>
      <c r="AK35" s="99"/>
      <c r="AL35" s="99"/>
      <c r="AM35" s="99"/>
      <c r="AN35" s="99"/>
      <c r="AO35" s="99"/>
      <c r="AP35" s="99"/>
      <c r="AQ35" s="99"/>
      <c r="AR35" s="99"/>
      <c r="AS35" s="99"/>
      <c r="AT35" s="99"/>
      <c r="AU35" s="99"/>
      <c r="AV35" s="99"/>
      <c r="AW35" s="100"/>
      <c r="AZ35" s="27"/>
    </row>
    <row r="36" spans="1:52" s="41" customFormat="1" ht="24" customHeight="1" thickTop="1" x14ac:dyDescent="0.15">
      <c r="A36" s="27"/>
      <c r="B36" s="160" t="s">
        <v>54</v>
      </c>
      <c r="C36" s="161"/>
      <c r="D36" s="161"/>
      <c r="E36" s="162"/>
      <c r="F36" s="166" t="s">
        <v>8</v>
      </c>
      <c r="G36" s="125"/>
      <c r="H36" s="167"/>
      <c r="I36" s="168" t="str">
        <f>IF(連絡票!$C$35="","",INDEX(物件,連絡票!$G$35,7))</f>
        <v/>
      </c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70"/>
      <c r="AA36" s="166" t="s">
        <v>53</v>
      </c>
      <c r="AB36" s="171"/>
      <c r="AC36" s="171"/>
      <c r="AD36" s="172"/>
      <c r="AE36" s="101" t="str">
        <f>IF(連絡票!$C$35="","",INDEX(物件,連絡票!$G$35,5))</f>
        <v/>
      </c>
      <c r="AF36" s="101"/>
      <c r="AG36" s="101"/>
      <c r="AH36" s="102"/>
      <c r="AI36" s="102"/>
      <c r="AJ36" s="102"/>
      <c r="AK36" s="102"/>
      <c r="AL36" s="102"/>
      <c r="AM36" s="102"/>
      <c r="AN36" s="102"/>
      <c r="AO36" s="102"/>
      <c r="AP36" s="102"/>
      <c r="AQ36" s="102"/>
      <c r="AR36" s="102"/>
      <c r="AS36" s="102"/>
      <c r="AT36" s="102"/>
      <c r="AU36" s="102"/>
      <c r="AV36" s="102"/>
      <c r="AW36" s="103"/>
      <c r="AZ36" s="27"/>
    </row>
    <row r="37" spans="1:52" s="41" customFormat="1" ht="24" customHeight="1" thickBot="1" x14ac:dyDescent="0.2">
      <c r="A37" s="27"/>
      <c r="B37" s="163"/>
      <c r="C37" s="164"/>
      <c r="D37" s="164"/>
      <c r="E37" s="165"/>
      <c r="F37" s="79" t="s">
        <v>9</v>
      </c>
      <c r="G37" s="164"/>
      <c r="H37" s="173"/>
      <c r="I37" s="77" t="str">
        <f>IF(連絡票!$C$35="","",INDEX(物件,連絡票!$G$35,8))</f>
        <v/>
      </c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9" t="s">
        <v>10</v>
      </c>
      <c r="AB37" s="80"/>
      <c r="AC37" s="80"/>
      <c r="AD37" s="81"/>
      <c r="AE37" s="82" t="str">
        <f>IF(連絡票!$C$35="","",INDEX(物件,連絡票!$G$35,6))</f>
        <v/>
      </c>
      <c r="AF37" s="82"/>
      <c r="AG37" s="82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4"/>
      <c r="AZ37" s="27"/>
    </row>
    <row r="38" spans="1:52" s="41" customFormat="1" ht="24" customHeight="1" thickTop="1" x14ac:dyDescent="0.15">
      <c r="A38" s="27"/>
      <c r="B38" s="119" t="s">
        <v>11</v>
      </c>
      <c r="C38" s="120"/>
      <c r="D38" s="120"/>
      <c r="E38" s="121"/>
      <c r="F38" s="11" t="str">
        <f>IF(連絡票!$C$44="一括請求(月締)","■","□")</f>
        <v>□</v>
      </c>
      <c r="G38" s="122" t="s">
        <v>36</v>
      </c>
      <c r="H38" s="123"/>
      <c r="I38" s="123"/>
      <c r="J38" s="124"/>
      <c r="K38" s="11" t="str">
        <f>IF(連絡票!$C$44="現金","■","□")</f>
        <v>□</v>
      </c>
      <c r="L38" s="125" t="s">
        <v>29</v>
      </c>
      <c r="M38" s="125"/>
      <c r="N38" s="38" t="str">
        <f>IF(連絡票!$C$44="個別振込","■",IF(連絡票!$C$44="個別振込(請求書要)","■","□"))</f>
        <v>□</v>
      </c>
      <c r="O38" s="123" t="s">
        <v>30</v>
      </c>
      <c r="P38" s="123"/>
      <c r="Q38" s="123"/>
      <c r="R38" s="123"/>
      <c r="S38" s="123"/>
      <c r="T38" s="123"/>
      <c r="U38" s="38" t="str">
        <f>IF(連絡票!$C$44="個別振込(請求書要)","■","□")</f>
        <v>□</v>
      </c>
      <c r="V38" s="38" t="s">
        <v>31</v>
      </c>
      <c r="W38" s="38"/>
      <c r="X38" s="38"/>
      <c r="Y38" s="38"/>
      <c r="Z38" s="12"/>
      <c r="AA38" s="126" t="s">
        <v>37</v>
      </c>
      <c r="AB38" s="127"/>
      <c r="AC38" s="127"/>
      <c r="AD38" s="128"/>
      <c r="AE38" s="38" t="str">
        <f>IF(連絡票!$C$46="郵送","■","□")</f>
        <v>□</v>
      </c>
      <c r="AF38" s="38" t="s">
        <v>49</v>
      </c>
      <c r="AG38" s="38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15"/>
      <c r="AZ38" s="27"/>
    </row>
    <row r="39" spans="1:52" s="41" customFormat="1" ht="12" customHeight="1" x14ac:dyDescent="0.15">
      <c r="A39" s="27"/>
      <c r="B39" s="135" t="s">
        <v>52</v>
      </c>
      <c r="C39" s="136"/>
      <c r="D39" s="136"/>
      <c r="E39" s="137"/>
      <c r="F39" s="144"/>
      <c r="G39" s="145"/>
      <c r="H39" s="145"/>
      <c r="I39" s="145"/>
      <c r="J39" s="146"/>
      <c r="K39" s="73" t="str">
        <f>IF(連絡票!$C$45="申請者","■","□")</f>
        <v>□</v>
      </c>
      <c r="L39" s="75" t="s">
        <v>32</v>
      </c>
      <c r="M39" s="75"/>
      <c r="N39" s="75"/>
      <c r="O39" s="75" t="str">
        <f>IF(連絡票!$C$45="代理者","■","□")</f>
        <v>□</v>
      </c>
      <c r="P39" s="75" t="s">
        <v>33</v>
      </c>
      <c r="Q39" s="75"/>
      <c r="R39" s="75"/>
      <c r="S39" s="75" t="str">
        <f>IF(連絡票!$C$45="設計者","■","□")</f>
        <v>□</v>
      </c>
      <c r="T39" s="75" t="s">
        <v>34</v>
      </c>
      <c r="U39" s="75"/>
      <c r="V39" s="75"/>
      <c r="W39" s="75" t="str">
        <f>IF(連絡票!$C$45="施工者","■","□")</f>
        <v>□</v>
      </c>
      <c r="X39" s="75" t="s">
        <v>35</v>
      </c>
      <c r="Y39" s="75"/>
      <c r="Z39" s="85"/>
      <c r="AA39" s="129"/>
      <c r="AB39" s="130"/>
      <c r="AC39" s="130"/>
      <c r="AD39" s="131"/>
      <c r="AE39" s="76" t="str">
        <f>IF(連絡票!$C$46="受取","■","□")</f>
        <v>□</v>
      </c>
      <c r="AF39" s="76" t="s">
        <v>38</v>
      </c>
      <c r="AG39" s="88"/>
      <c r="AH39" s="4" t="str">
        <f>IF(連絡票!$C$47="名古屋","■","□")</f>
        <v>□</v>
      </c>
      <c r="AI39" s="4" t="s">
        <v>13</v>
      </c>
      <c r="AJ39" s="4"/>
      <c r="AK39" s="4"/>
      <c r="AL39" s="4" t="str">
        <f>IF(連絡票!$C$47="一宮","■","□")</f>
        <v>□</v>
      </c>
      <c r="AM39" s="4" t="s">
        <v>39</v>
      </c>
      <c r="AN39" s="4"/>
      <c r="AO39" s="4" t="str">
        <f>IF(連絡票!$C$47="岡崎","■","□")</f>
        <v>□</v>
      </c>
      <c r="AP39" s="4" t="s">
        <v>40</v>
      </c>
      <c r="AQ39" s="4"/>
      <c r="AR39" s="4" t="str">
        <f>IF(連絡票!$C$47="豊橋","■","□")</f>
        <v>□</v>
      </c>
      <c r="AS39" s="4" t="s">
        <v>14</v>
      </c>
      <c r="AT39" s="4"/>
      <c r="AU39" s="4"/>
      <c r="AV39" s="4"/>
      <c r="AW39" s="16"/>
      <c r="AZ39" s="27"/>
    </row>
    <row r="40" spans="1:52" s="41" customFormat="1" ht="12" customHeight="1" x14ac:dyDescent="0.15">
      <c r="A40" s="27"/>
      <c r="B40" s="138"/>
      <c r="C40" s="139"/>
      <c r="D40" s="139"/>
      <c r="E40" s="140"/>
      <c r="F40" s="147"/>
      <c r="G40" s="148"/>
      <c r="H40" s="148"/>
      <c r="I40" s="148"/>
      <c r="J40" s="149"/>
      <c r="K40" s="74" t="str">
        <f>IF(連絡票!$C$12="現金","■","□")</f>
        <v>□</v>
      </c>
      <c r="L40" s="76"/>
      <c r="M40" s="76"/>
      <c r="N40" s="76"/>
      <c r="O40" s="76" t="str">
        <f>IF(連絡票!$C$12="現金","■","□")</f>
        <v>□</v>
      </c>
      <c r="P40" s="76"/>
      <c r="Q40" s="76"/>
      <c r="R40" s="76"/>
      <c r="S40" s="76" t="str">
        <f>IF(連絡票!$C$12="現金","■","□")</f>
        <v>□</v>
      </c>
      <c r="T40" s="76"/>
      <c r="U40" s="76"/>
      <c r="V40" s="76"/>
      <c r="W40" s="76" t="str">
        <f>IF(連絡票!$C$12="現金","■","□")</f>
        <v>□</v>
      </c>
      <c r="X40" s="76"/>
      <c r="Y40" s="76"/>
      <c r="Z40" s="86"/>
      <c r="AA40" s="129"/>
      <c r="AB40" s="130"/>
      <c r="AC40" s="130"/>
      <c r="AD40" s="131"/>
      <c r="AE40" s="76"/>
      <c r="AF40" s="76"/>
      <c r="AG40" s="88"/>
      <c r="AH40" s="4" t="str">
        <f>IF(連絡票!$C$47="浜松","■","□")</f>
        <v>□</v>
      </c>
      <c r="AI40" s="4" t="s">
        <v>42</v>
      </c>
      <c r="AJ40" s="4"/>
      <c r="AK40" s="4" t="str">
        <f>IF(連絡票!$C$47="静岡","■","□")</f>
        <v>□</v>
      </c>
      <c r="AL40" s="4" t="s">
        <v>43</v>
      </c>
      <c r="AM40" s="4"/>
      <c r="AN40" s="4" t="str">
        <f>IF(連絡票!$C$47="沼津","■","□")</f>
        <v>□</v>
      </c>
      <c r="AO40" s="4" t="s">
        <v>44</v>
      </c>
      <c r="AP40" s="4"/>
      <c r="AQ40" s="4"/>
      <c r="AR40" s="4"/>
      <c r="AS40" s="4" t="str">
        <f>IF(連絡票!$C$47="岐阜","■","□")</f>
        <v>□</v>
      </c>
      <c r="AT40" s="4" t="s">
        <v>41</v>
      </c>
      <c r="AU40" s="4"/>
      <c r="AV40" s="4"/>
      <c r="AW40" s="16"/>
      <c r="AZ40" s="27"/>
    </row>
    <row r="41" spans="1:52" s="1" customFormat="1" ht="12" customHeight="1" thickBot="1" x14ac:dyDescent="0.2">
      <c r="A41" s="28"/>
      <c r="B41" s="141"/>
      <c r="C41" s="142"/>
      <c r="D41" s="142"/>
      <c r="E41" s="143"/>
      <c r="F41" s="150"/>
      <c r="G41" s="151"/>
      <c r="H41" s="151"/>
      <c r="I41" s="151"/>
      <c r="J41" s="152"/>
      <c r="K41" s="17" t="s">
        <v>18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1"/>
      <c r="AA41" s="132"/>
      <c r="AB41" s="133"/>
      <c r="AC41" s="133"/>
      <c r="AD41" s="134"/>
      <c r="AE41" s="87"/>
      <c r="AF41" s="87"/>
      <c r="AG41" s="89"/>
      <c r="AH41" s="18" t="str">
        <f>IF(連絡票!$C$47="東京","■","□")</f>
        <v>□</v>
      </c>
      <c r="AI41" s="18" t="s">
        <v>45</v>
      </c>
      <c r="AJ41" s="18"/>
      <c r="AK41" s="18" t="str">
        <f>IF(連絡票!$C$47="川崎","■","□")</f>
        <v>□</v>
      </c>
      <c r="AL41" s="18" t="s">
        <v>46</v>
      </c>
      <c r="AM41" s="18"/>
      <c r="AN41" s="18" t="str">
        <f>IF(連絡票!$C$47="北千住","■","□")</f>
        <v>□</v>
      </c>
      <c r="AO41" s="18" t="s">
        <v>47</v>
      </c>
      <c r="AP41" s="18"/>
      <c r="AQ41" s="18"/>
      <c r="AR41" s="18"/>
      <c r="AS41" s="18" t="str">
        <f>IF(連絡票!$C$47="大阪","■","□")</f>
        <v>□</v>
      </c>
      <c r="AT41" s="18" t="s">
        <v>48</v>
      </c>
      <c r="AU41" s="18"/>
      <c r="AV41" s="18"/>
      <c r="AW41" s="19"/>
      <c r="AZ41" s="28"/>
    </row>
    <row r="42" spans="1:52" x14ac:dyDescent="0.15">
      <c r="A42" s="26"/>
      <c r="B42" s="2"/>
      <c r="C42" s="39"/>
      <c r="D42" s="39"/>
      <c r="E42" s="39"/>
      <c r="F42" s="2"/>
      <c r="G42" s="2"/>
      <c r="H42" s="2"/>
      <c r="I42" s="2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2"/>
      <c r="AB42" s="3"/>
      <c r="AC42" s="3"/>
      <c r="AD42" s="3"/>
      <c r="AE42" s="2"/>
      <c r="AF42" s="2"/>
      <c r="AG42" s="2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5"/>
      <c r="AZ42" s="26"/>
    </row>
    <row r="43" spans="1:52" ht="24" customHeight="1" x14ac:dyDescent="0.15">
      <c r="A43" s="26"/>
      <c r="B43" s="29"/>
      <c r="C43" s="29"/>
      <c r="D43" s="29"/>
      <c r="E43" s="29"/>
      <c r="F43" s="30"/>
      <c r="G43" s="30"/>
      <c r="H43" s="30"/>
      <c r="I43" s="29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2"/>
      <c r="AB43" s="32"/>
      <c r="AC43" s="32"/>
      <c r="AD43" s="32"/>
      <c r="AE43" s="30"/>
      <c r="AF43" s="30"/>
      <c r="AG43" s="30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3"/>
      <c r="AX43" s="26"/>
      <c r="AY43" s="26"/>
      <c r="AZ43" s="26"/>
    </row>
    <row r="44" spans="1:52" x14ac:dyDescent="0.15">
      <c r="B44" s="34"/>
      <c r="C44" s="34"/>
      <c r="D44" s="34"/>
      <c r="E44" s="34"/>
      <c r="F44" s="35"/>
      <c r="G44" s="35"/>
      <c r="H44" s="35"/>
      <c r="I44" s="35"/>
      <c r="J44" s="35"/>
      <c r="K44" s="35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6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6"/>
      <c r="AX44" s="37"/>
      <c r="AY44" s="37"/>
      <c r="AZ44" s="37"/>
    </row>
    <row r="45" spans="1:52" x14ac:dyDescent="0.15"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7"/>
      <c r="AY45" s="37"/>
      <c r="AZ45" s="37"/>
    </row>
    <row r="46" spans="1:52" x14ac:dyDescent="0.15"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7"/>
      <c r="AY46" s="37"/>
      <c r="AZ46" s="37"/>
    </row>
    <row r="47" spans="1:52" x14ac:dyDescent="0.15"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7"/>
      <c r="AY47" s="37"/>
      <c r="AZ47" s="37"/>
    </row>
    <row r="48" spans="1:52" x14ac:dyDescent="0.15"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7"/>
      <c r="AY48" s="37"/>
      <c r="AZ48" s="37"/>
    </row>
    <row r="49" spans="2:52" x14ac:dyDescent="0.15"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7"/>
      <c r="AY49" s="37"/>
      <c r="AZ49" s="37"/>
    </row>
    <row r="50" spans="2:52" x14ac:dyDescent="0.15"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7"/>
      <c r="AY50" s="37"/>
      <c r="AZ50" s="37"/>
    </row>
    <row r="51" spans="2:52" x14ac:dyDescent="0.15"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</row>
    <row r="52" spans="2:52" x14ac:dyDescent="0.15"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</row>
    <row r="53" spans="2:52" x14ac:dyDescent="0.15"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</row>
    <row r="54" spans="2:52" x14ac:dyDescent="0.15"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</row>
    <row r="55" spans="2:52" x14ac:dyDescent="0.15"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</row>
    <row r="56" spans="2:52" x14ac:dyDescent="0.15"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</row>
    <row r="57" spans="2:52" x14ac:dyDescent="0.15"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</row>
    <row r="58" spans="2:52" x14ac:dyDescent="0.15"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</row>
    <row r="59" spans="2:52" x14ac:dyDescent="0.15"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</row>
  </sheetData>
  <mergeCells count="236">
    <mergeCell ref="B2:J2"/>
    <mergeCell ref="K2:AQ2"/>
    <mergeCell ref="B3:C4"/>
    <mergeCell ref="D3:F3"/>
    <mergeCell ref="I3:J3"/>
    <mergeCell ref="L3:M3"/>
    <mergeCell ref="N3:R3"/>
    <mergeCell ref="V3:W3"/>
    <mergeCell ref="Y3:Z3"/>
    <mergeCell ref="AB3:AC3"/>
    <mergeCell ref="AE3:AJ3"/>
    <mergeCell ref="AS3:AW3"/>
    <mergeCell ref="D4:F4"/>
    <mergeCell ref="I4:J4"/>
    <mergeCell ref="L4:M4"/>
    <mergeCell ref="N4:R4"/>
    <mergeCell ref="V4:W4"/>
    <mergeCell ref="Y4:Z4"/>
    <mergeCell ref="AB4:AC4"/>
    <mergeCell ref="AE4:AJ4"/>
    <mergeCell ref="AL4:AW4"/>
    <mergeCell ref="B5:C6"/>
    <mergeCell ref="D5:D6"/>
    <mergeCell ref="E5:F6"/>
    <mergeCell ref="G5:H6"/>
    <mergeCell ref="I5:J6"/>
    <mergeCell ref="K5:K6"/>
    <mergeCell ref="L5:M6"/>
    <mergeCell ref="B7:C7"/>
    <mergeCell ref="D7:Z7"/>
    <mergeCell ref="Y5:Z6"/>
    <mergeCell ref="N5:O6"/>
    <mergeCell ref="P5:Q6"/>
    <mergeCell ref="R5:S6"/>
    <mergeCell ref="T5:T6"/>
    <mergeCell ref="U5:V6"/>
    <mergeCell ref="W5:X6"/>
    <mergeCell ref="AA7:AD7"/>
    <mergeCell ref="AE7:AW7"/>
    <mergeCell ref="AR5:AW5"/>
    <mergeCell ref="AE6:AI6"/>
    <mergeCell ref="AJ6:AL6"/>
    <mergeCell ref="AN6:AP6"/>
    <mergeCell ref="AQ6:AR6"/>
    <mergeCell ref="AS6:AT6"/>
    <mergeCell ref="AU6:AW6"/>
    <mergeCell ref="AA5:AB6"/>
    <mergeCell ref="AC5:AD6"/>
    <mergeCell ref="AE5:AI5"/>
    <mergeCell ref="AJ5:AL5"/>
    <mergeCell ref="AN5:AP5"/>
    <mergeCell ref="AE9:AW9"/>
    <mergeCell ref="B10:E10"/>
    <mergeCell ref="G10:J10"/>
    <mergeCell ref="L10:M10"/>
    <mergeCell ref="O10:T10"/>
    <mergeCell ref="AA10:AD13"/>
    <mergeCell ref="O11:O12"/>
    <mergeCell ref="P11:R12"/>
    <mergeCell ref="S11:S12"/>
    <mergeCell ref="B8:E9"/>
    <mergeCell ref="F8:H8"/>
    <mergeCell ref="I8:Z8"/>
    <mergeCell ref="AA8:AD8"/>
    <mergeCell ref="AE8:AW8"/>
    <mergeCell ref="F9:H9"/>
    <mergeCell ref="I9:Z9"/>
    <mergeCell ref="AA9:AD9"/>
    <mergeCell ref="T11:V12"/>
    <mergeCell ref="W11:W12"/>
    <mergeCell ref="X11:Z12"/>
    <mergeCell ref="AE11:AE13"/>
    <mergeCell ref="AF11:AG13"/>
    <mergeCell ref="L13:Z13"/>
    <mergeCell ref="B11:E13"/>
    <mergeCell ref="F11:J13"/>
    <mergeCell ref="K11:K12"/>
    <mergeCell ref="L11:N12"/>
    <mergeCell ref="X14:AC15"/>
    <mergeCell ref="B16:J16"/>
    <mergeCell ref="K16:AQ16"/>
    <mergeCell ref="B17:C18"/>
    <mergeCell ref="D17:F17"/>
    <mergeCell ref="I17:J17"/>
    <mergeCell ref="L17:M17"/>
    <mergeCell ref="N17:R17"/>
    <mergeCell ref="V17:W17"/>
    <mergeCell ref="Y17:Z17"/>
    <mergeCell ref="G19:H20"/>
    <mergeCell ref="I19:J20"/>
    <mergeCell ref="L19:M20"/>
    <mergeCell ref="AB17:AC17"/>
    <mergeCell ref="AE17:AJ17"/>
    <mergeCell ref="D18:F18"/>
    <mergeCell ref="I18:J18"/>
    <mergeCell ref="L18:M18"/>
    <mergeCell ref="N18:R18"/>
    <mergeCell ref="V18:W18"/>
    <mergeCell ref="Y18:Z18"/>
    <mergeCell ref="AB18:AC18"/>
    <mergeCell ref="AE18:AJ18"/>
    <mergeCell ref="B21:C21"/>
    <mergeCell ref="D21:Z21"/>
    <mergeCell ref="AA21:AD21"/>
    <mergeCell ref="AE21:AW21"/>
    <mergeCell ref="K19:K20"/>
    <mergeCell ref="AA19:AB20"/>
    <mergeCell ref="AC19:AD20"/>
    <mergeCell ref="AE19:AI19"/>
    <mergeCell ref="AJ19:AL19"/>
    <mergeCell ref="AN19:AP19"/>
    <mergeCell ref="AR19:AW19"/>
    <mergeCell ref="AE20:AI20"/>
    <mergeCell ref="AJ20:AL20"/>
    <mergeCell ref="AN20:AP20"/>
    <mergeCell ref="AQ20:AR20"/>
    <mergeCell ref="N19:O20"/>
    <mergeCell ref="P19:Q20"/>
    <mergeCell ref="R19:S20"/>
    <mergeCell ref="U19:V20"/>
    <mergeCell ref="W19:X20"/>
    <mergeCell ref="Y19:Z20"/>
    <mergeCell ref="B19:C20"/>
    <mergeCell ref="D19:D20"/>
    <mergeCell ref="E19:F20"/>
    <mergeCell ref="B22:E23"/>
    <mergeCell ref="F22:H22"/>
    <mergeCell ref="I22:Z22"/>
    <mergeCell ref="AA22:AD22"/>
    <mergeCell ref="AE22:AW22"/>
    <mergeCell ref="F23:H23"/>
    <mergeCell ref="I23:Z23"/>
    <mergeCell ref="AA23:AD23"/>
    <mergeCell ref="AE23:AW23"/>
    <mergeCell ref="B24:E24"/>
    <mergeCell ref="G24:J24"/>
    <mergeCell ref="L24:M24"/>
    <mergeCell ref="O24:T24"/>
    <mergeCell ref="AA24:AD27"/>
    <mergeCell ref="B25:E27"/>
    <mergeCell ref="F25:J27"/>
    <mergeCell ref="K25:K26"/>
    <mergeCell ref="L25:N26"/>
    <mergeCell ref="O25:O26"/>
    <mergeCell ref="B30:J30"/>
    <mergeCell ref="K30:AQ30"/>
    <mergeCell ref="B31:C32"/>
    <mergeCell ref="D31:F31"/>
    <mergeCell ref="I31:J31"/>
    <mergeCell ref="L31:M31"/>
    <mergeCell ref="N31:R31"/>
    <mergeCell ref="P25:R26"/>
    <mergeCell ref="S25:S26"/>
    <mergeCell ref="T25:V26"/>
    <mergeCell ref="W25:W26"/>
    <mergeCell ref="X25:Z26"/>
    <mergeCell ref="AE25:AE27"/>
    <mergeCell ref="V31:W31"/>
    <mergeCell ref="Y31:Z31"/>
    <mergeCell ref="AB31:AC31"/>
    <mergeCell ref="AE31:AJ31"/>
    <mergeCell ref="D32:F32"/>
    <mergeCell ref="I32:J32"/>
    <mergeCell ref="L32:M32"/>
    <mergeCell ref="N32:R32"/>
    <mergeCell ref="K33:K34"/>
    <mergeCell ref="AE32:AJ32"/>
    <mergeCell ref="B33:C34"/>
    <mergeCell ref="D33:D34"/>
    <mergeCell ref="E33:F34"/>
    <mergeCell ref="G33:H34"/>
    <mergeCell ref="I33:J34"/>
    <mergeCell ref="L33:M34"/>
    <mergeCell ref="N33:O34"/>
    <mergeCell ref="P33:Q34"/>
    <mergeCell ref="AJ33:AL33"/>
    <mergeCell ref="T33:T34"/>
    <mergeCell ref="V32:W32"/>
    <mergeCell ref="Y32:Z32"/>
    <mergeCell ref="R33:S34"/>
    <mergeCell ref="U33:V34"/>
    <mergeCell ref="W33:X34"/>
    <mergeCell ref="Y33:Z34"/>
    <mergeCell ref="AA33:AB34"/>
    <mergeCell ref="AC33:AD34"/>
    <mergeCell ref="AB32:AC32"/>
    <mergeCell ref="B38:E38"/>
    <mergeCell ref="G38:J38"/>
    <mergeCell ref="L38:M38"/>
    <mergeCell ref="O38:T38"/>
    <mergeCell ref="AA38:AD41"/>
    <mergeCell ref="B39:E41"/>
    <mergeCell ref="F39:J41"/>
    <mergeCell ref="B35:C35"/>
    <mergeCell ref="D35:Z35"/>
    <mergeCell ref="AA35:AD35"/>
    <mergeCell ref="B36:E37"/>
    <mergeCell ref="F36:H36"/>
    <mergeCell ref="I36:Z36"/>
    <mergeCell ref="AA36:AD36"/>
    <mergeCell ref="F37:H37"/>
    <mergeCell ref="AS17:AW17"/>
    <mergeCell ref="AL18:AW18"/>
    <mergeCell ref="T19:T20"/>
    <mergeCell ref="AS31:AW31"/>
    <mergeCell ref="AL32:AW32"/>
    <mergeCell ref="AE35:AW35"/>
    <mergeCell ref="AE36:AW36"/>
    <mergeCell ref="AE33:AI33"/>
    <mergeCell ref="AN33:AP33"/>
    <mergeCell ref="AR33:AW33"/>
    <mergeCell ref="AE34:AI34"/>
    <mergeCell ref="AJ34:AL34"/>
    <mergeCell ref="AN34:AP34"/>
    <mergeCell ref="AQ34:AR34"/>
    <mergeCell ref="AS34:AT34"/>
    <mergeCell ref="AU34:AW34"/>
    <mergeCell ref="AF25:AG27"/>
    <mergeCell ref="L27:Z27"/>
    <mergeCell ref="X28:AC29"/>
    <mergeCell ref="AS20:AT20"/>
    <mergeCell ref="AU20:AW20"/>
    <mergeCell ref="K39:K40"/>
    <mergeCell ref="L39:N40"/>
    <mergeCell ref="O39:O40"/>
    <mergeCell ref="P39:R40"/>
    <mergeCell ref="S39:S40"/>
    <mergeCell ref="T39:V40"/>
    <mergeCell ref="I37:Z37"/>
    <mergeCell ref="AA37:AD37"/>
    <mergeCell ref="AE37:AW37"/>
    <mergeCell ref="W39:W40"/>
    <mergeCell ref="X39:Z40"/>
    <mergeCell ref="AE39:AE41"/>
    <mergeCell ref="AF39:AG41"/>
    <mergeCell ref="L41:Z41"/>
  </mergeCells>
  <phoneticPr fontId="1"/>
  <pageMargins left="0.9055118110236221" right="0" top="0" bottom="0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zoomScaleNormal="100" workbookViewId="0">
      <selection activeCell="N93" sqref="N93"/>
    </sheetView>
  </sheetViews>
  <sheetFormatPr defaultRowHeight="13.5" x14ac:dyDescent="0.15"/>
  <sheetData/>
  <phoneticPr fontId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102"/>
  <sheetViews>
    <sheetView zoomScale="80" zoomScaleNormal="80" zoomScaleSheetLayoutView="100" workbookViewId="0">
      <selection activeCell="AA19" sqref="AA19"/>
    </sheetView>
  </sheetViews>
  <sheetFormatPr defaultRowHeight="13.5" x14ac:dyDescent="0.15"/>
  <cols>
    <col min="1" max="1" width="1.75" style="6" customWidth="1"/>
    <col min="2" max="2" width="11" bestFit="1" customWidth="1"/>
    <col min="3" max="3" width="3.5" style="37" bestFit="1" customWidth="1"/>
    <col min="4" max="4" width="4.25" style="37" bestFit="1" customWidth="1"/>
    <col min="5" max="5" width="3.5" style="6" bestFit="1" customWidth="1"/>
    <col min="6" max="6" width="4.25" style="6" bestFit="1" customWidth="1"/>
    <col min="7" max="7" width="6.375" style="6" bestFit="1" customWidth="1"/>
    <col min="8" max="10" width="2.875" style="6" bestFit="1" customWidth="1"/>
    <col min="11" max="11" width="3.625" style="6" bestFit="1" customWidth="1"/>
    <col min="12" max="12" width="2.875" style="6" bestFit="1" customWidth="1"/>
    <col min="13" max="13" width="3.875" style="6" bestFit="1" customWidth="1"/>
    <col min="14" max="14" width="2.875" style="6" bestFit="1" customWidth="1"/>
    <col min="15" max="15" width="4.25" style="6" bestFit="1" customWidth="1"/>
    <col min="16" max="16" width="2.875" style="6" bestFit="1" customWidth="1"/>
    <col min="17" max="17" width="11.25" style="6" bestFit="1" customWidth="1"/>
    <col min="18" max="18" width="2.875" style="6" bestFit="1" customWidth="1"/>
    <col min="19" max="19" width="9.5" style="6" bestFit="1" customWidth="1"/>
    <col min="20" max="20" width="2.875" style="6" bestFit="1" customWidth="1"/>
    <col min="21" max="21" width="9.5" style="6" customWidth="1"/>
    <col min="22" max="22" width="2.75" style="6" customWidth="1"/>
    <col min="23" max="23" width="3.5" style="6" customWidth="1"/>
    <col min="24" max="24" width="9" style="6"/>
    <col min="25" max="25" width="92.125" style="6" customWidth="1"/>
    <col min="26" max="120" width="9" style="6"/>
    <col min="121" max="124" width="2.625" style="6" customWidth="1"/>
    <col min="125" max="138" width="2.375" style="6" customWidth="1"/>
    <col min="139" max="145" width="2.625" style="6" customWidth="1"/>
    <col min="146" max="163" width="2.375" style="6" customWidth="1"/>
    <col min="164" max="164" width="9.625" style="6" customWidth="1"/>
    <col min="165" max="166" width="2.375" style="6" customWidth="1"/>
    <col min="167" max="167" width="3.125" style="6" customWidth="1"/>
    <col min="168" max="168" width="0.625" style="6" customWidth="1"/>
    <col min="169" max="170" width="2.375" style="6" customWidth="1"/>
    <col min="171" max="171" width="2.875" style="6" customWidth="1"/>
    <col min="172" max="376" width="9" style="6"/>
    <col min="377" max="380" width="2.625" style="6" customWidth="1"/>
    <col min="381" max="394" width="2.375" style="6" customWidth="1"/>
    <col min="395" max="401" width="2.625" style="6" customWidth="1"/>
    <col min="402" max="419" width="2.375" style="6" customWidth="1"/>
    <col min="420" max="420" width="9.625" style="6" customWidth="1"/>
    <col min="421" max="422" width="2.375" style="6" customWidth="1"/>
    <col min="423" max="423" width="3.125" style="6" customWidth="1"/>
    <col min="424" max="424" width="0.625" style="6" customWidth="1"/>
    <col min="425" max="426" width="2.375" style="6" customWidth="1"/>
    <col min="427" max="427" width="2.875" style="6" customWidth="1"/>
    <col min="428" max="632" width="9" style="6"/>
    <col min="633" max="636" width="2.625" style="6" customWidth="1"/>
    <col min="637" max="650" width="2.375" style="6" customWidth="1"/>
    <col min="651" max="657" width="2.625" style="6" customWidth="1"/>
    <col min="658" max="675" width="2.375" style="6" customWidth="1"/>
    <col min="676" max="676" width="9.625" style="6" customWidth="1"/>
    <col min="677" max="678" width="2.375" style="6" customWidth="1"/>
    <col min="679" max="679" width="3.125" style="6" customWidth="1"/>
    <col min="680" max="680" width="0.625" style="6" customWidth="1"/>
    <col min="681" max="682" width="2.375" style="6" customWidth="1"/>
    <col min="683" max="683" width="2.875" style="6" customWidth="1"/>
    <col min="684" max="888" width="9" style="6"/>
    <col min="889" max="892" width="2.625" style="6" customWidth="1"/>
    <col min="893" max="906" width="2.375" style="6" customWidth="1"/>
    <col min="907" max="913" width="2.625" style="6" customWidth="1"/>
    <col min="914" max="931" width="2.375" style="6" customWidth="1"/>
    <col min="932" max="932" width="9.625" style="6" customWidth="1"/>
    <col min="933" max="934" width="2.375" style="6" customWidth="1"/>
    <col min="935" max="935" width="3.125" style="6" customWidth="1"/>
    <col min="936" max="936" width="0.625" style="6" customWidth="1"/>
    <col min="937" max="938" width="2.375" style="6" customWidth="1"/>
    <col min="939" max="939" width="2.875" style="6" customWidth="1"/>
    <col min="940" max="1144" width="9" style="6"/>
    <col min="1145" max="1148" width="2.625" style="6" customWidth="1"/>
    <col min="1149" max="1162" width="2.375" style="6" customWidth="1"/>
    <col min="1163" max="1169" width="2.625" style="6" customWidth="1"/>
    <col min="1170" max="1187" width="2.375" style="6" customWidth="1"/>
    <col min="1188" max="1188" width="9.625" style="6" customWidth="1"/>
    <col min="1189" max="1190" width="2.375" style="6" customWidth="1"/>
    <col min="1191" max="1191" width="3.125" style="6" customWidth="1"/>
    <col min="1192" max="1192" width="0.625" style="6" customWidth="1"/>
    <col min="1193" max="1194" width="2.375" style="6" customWidth="1"/>
    <col min="1195" max="1195" width="2.875" style="6" customWidth="1"/>
    <col min="1196" max="1400" width="9" style="6"/>
    <col min="1401" max="1404" width="2.625" style="6" customWidth="1"/>
    <col min="1405" max="1418" width="2.375" style="6" customWidth="1"/>
    <col min="1419" max="1425" width="2.625" style="6" customWidth="1"/>
    <col min="1426" max="1443" width="2.375" style="6" customWidth="1"/>
    <col min="1444" max="1444" width="9.625" style="6" customWidth="1"/>
    <col min="1445" max="1446" width="2.375" style="6" customWidth="1"/>
    <col min="1447" max="1447" width="3.125" style="6" customWidth="1"/>
    <col min="1448" max="1448" width="0.625" style="6" customWidth="1"/>
    <col min="1449" max="1450" width="2.375" style="6" customWidth="1"/>
    <col min="1451" max="1451" width="2.875" style="6" customWidth="1"/>
    <col min="1452" max="1656" width="9" style="6"/>
    <col min="1657" max="1660" width="2.625" style="6" customWidth="1"/>
    <col min="1661" max="1674" width="2.375" style="6" customWidth="1"/>
    <col min="1675" max="1681" width="2.625" style="6" customWidth="1"/>
    <col min="1682" max="1699" width="2.375" style="6" customWidth="1"/>
    <col min="1700" max="1700" width="9.625" style="6" customWidth="1"/>
    <col min="1701" max="1702" width="2.375" style="6" customWidth="1"/>
    <col min="1703" max="1703" width="3.125" style="6" customWidth="1"/>
    <col min="1704" max="1704" width="0.625" style="6" customWidth="1"/>
    <col min="1705" max="1706" width="2.375" style="6" customWidth="1"/>
    <col min="1707" max="1707" width="2.875" style="6" customWidth="1"/>
    <col min="1708" max="1912" width="9" style="6"/>
    <col min="1913" max="1916" width="2.625" style="6" customWidth="1"/>
    <col min="1917" max="1930" width="2.375" style="6" customWidth="1"/>
    <col min="1931" max="1937" width="2.625" style="6" customWidth="1"/>
    <col min="1938" max="1955" width="2.375" style="6" customWidth="1"/>
    <col min="1956" max="1956" width="9.625" style="6" customWidth="1"/>
    <col min="1957" max="1958" width="2.375" style="6" customWidth="1"/>
    <col min="1959" max="1959" width="3.125" style="6" customWidth="1"/>
    <col min="1960" max="1960" width="0.625" style="6" customWidth="1"/>
    <col min="1961" max="1962" width="2.375" style="6" customWidth="1"/>
    <col min="1963" max="1963" width="2.875" style="6" customWidth="1"/>
    <col min="1964" max="2168" width="9" style="6"/>
    <col min="2169" max="2172" width="2.625" style="6" customWidth="1"/>
    <col min="2173" max="2186" width="2.375" style="6" customWidth="1"/>
    <col min="2187" max="2193" width="2.625" style="6" customWidth="1"/>
    <col min="2194" max="2211" width="2.375" style="6" customWidth="1"/>
    <col min="2212" max="2212" width="9.625" style="6" customWidth="1"/>
    <col min="2213" max="2214" width="2.375" style="6" customWidth="1"/>
    <col min="2215" max="2215" width="3.125" style="6" customWidth="1"/>
    <col min="2216" max="2216" width="0.625" style="6" customWidth="1"/>
    <col min="2217" max="2218" width="2.375" style="6" customWidth="1"/>
    <col min="2219" max="2219" width="2.875" style="6" customWidth="1"/>
    <col min="2220" max="2424" width="9" style="6"/>
    <col min="2425" max="2428" width="2.625" style="6" customWidth="1"/>
    <col min="2429" max="2442" width="2.375" style="6" customWidth="1"/>
    <col min="2443" max="2449" width="2.625" style="6" customWidth="1"/>
    <col min="2450" max="2467" width="2.375" style="6" customWidth="1"/>
    <col min="2468" max="2468" width="9.625" style="6" customWidth="1"/>
    <col min="2469" max="2470" width="2.375" style="6" customWidth="1"/>
    <col min="2471" max="2471" width="3.125" style="6" customWidth="1"/>
    <col min="2472" max="2472" width="0.625" style="6" customWidth="1"/>
    <col min="2473" max="2474" width="2.375" style="6" customWidth="1"/>
    <col min="2475" max="2475" width="2.875" style="6" customWidth="1"/>
    <col min="2476" max="2680" width="9" style="6"/>
    <col min="2681" max="2684" width="2.625" style="6" customWidth="1"/>
    <col min="2685" max="2698" width="2.375" style="6" customWidth="1"/>
    <col min="2699" max="2705" width="2.625" style="6" customWidth="1"/>
    <col min="2706" max="2723" width="2.375" style="6" customWidth="1"/>
    <col min="2724" max="2724" width="9.625" style="6" customWidth="1"/>
    <col min="2725" max="2726" width="2.375" style="6" customWidth="1"/>
    <col min="2727" max="2727" width="3.125" style="6" customWidth="1"/>
    <col min="2728" max="2728" width="0.625" style="6" customWidth="1"/>
    <col min="2729" max="2730" width="2.375" style="6" customWidth="1"/>
    <col min="2731" max="2731" width="2.875" style="6" customWidth="1"/>
    <col min="2732" max="2936" width="9" style="6"/>
    <col min="2937" max="2940" width="2.625" style="6" customWidth="1"/>
    <col min="2941" max="2954" width="2.375" style="6" customWidth="1"/>
    <col min="2955" max="2961" width="2.625" style="6" customWidth="1"/>
    <col min="2962" max="2979" width="2.375" style="6" customWidth="1"/>
    <col min="2980" max="2980" width="9.625" style="6" customWidth="1"/>
    <col min="2981" max="2982" width="2.375" style="6" customWidth="1"/>
    <col min="2983" max="2983" width="3.125" style="6" customWidth="1"/>
    <col min="2984" max="2984" width="0.625" style="6" customWidth="1"/>
    <col min="2985" max="2986" width="2.375" style="6" customWidth="1"/>
    <col min="2987" max="2987" width="2.875" style="6" customWidth="1"/>
    <col min="2988" max="3192" width="9" style="6"/>
    <col min="3193" max="3196" width="2.625" style="6" customWidth="1"/>
    <col min="3197" max="3210" width="2.375" style="6" customWidth="1"/>
    <col min="3211" max="3217" width="2.625" style="6" customWidth="1"/>
    <col min="3218" max="3235" width="2.375" style="6" customWidth="1"/>
    <col min="3236" max="3236" width="9.625" style="6" customWidth="1"/>
    <col min="3237" max="3238" width="2.375" style="6" customWidth="1"/>
    <col min="3239" max="3239" width="3.125" style="6" customWidth="1"/>
    <col min="3240" max="3240" width="0.625" style="6" customWidth="1"/>
    <col min="3241" max="3242" width="2.375" style="6" customWidth="1"/>
    <col min="3243" max="3243" width="2.875" style="6" customWidth="1"/>
    <col min="3244" max="3448" width="9" style="6"/>
    <col min="3449" max="3452" width="2.625" style="6" customWidth="1"/>
    <col min="3453" max="3466" width="2.375" style="6" customWidth="1"/>
    <col min="3467" max="3473" width="2.625" style="6" customWidth="1"/>
    <col min="3474" max="3491" width="2.375" style="6" customWidth="1"/>
    <col min="3492" max="3492" width="9.625" style="6" customWidth="1"/>
    <col min="3493" max="3494" width="2.375" style="6" customWidth="1"/>
    <col min="3495" max="3495" width="3.125" style="6" customWidth="1"/>
    <col min="3496" max="3496" width="0.625" style="6" customWidth="1"/>
    <col min="3497" max="3498" width="2.375" style="6" customWidth="1"/>
    <col min="3499" max="3499" width="2.875" style="6" customWidth="1"/>
    <col min="3500" max="3704" width="9" style="6"/>
    <col min="3705" max="3708" width="2.625" style="6" customWidth="1"/>
    <col min="3709" max="3722" width="2.375" style="6" customWidth="1"/>
    <col min="3723" max="3729" width="2.625" style="6" customWidth="1"/>
    <col min="3730" max="3747" width="2.375" style="6" customWidth="1"/>
    <col min="3748" max="3748" width="9.625" style="6" customWidth="1"/>
    <col min="3749" max="3750" width="2.375" style="6" customWidth="1"/>
    <col min="3751" max="3751" width="3.125" style="6" customWidth="1"/>
    <col min="3752" max="3752" width="0.625" style="6" customWidth="1"/>
    <col min="3753" max="3754" width="2.375" style="6" customWidth="1"/>
    <col min="3755" max="3755" width="2.875" style="6" customWidth="1"/>
    <col min="3756" max="3960" width="9" style="6"/>
    <col min="3961" max="3964" width="2.625" style="6" customWidth="1"/>
    <col min="3965" max="3978" width="2.375" style="6" customWidth="1"/>
    <col min="3979" max="3985" width="2.625" style="6" customWidth="1"/>
    <col min="3986" max="4003" width="2.375" style="6" customWidth="1"/>
    <col min="4004" max="4004" width="9.625" style="6" customWidth="1"/>
    <col min="4005" max="4006" width="2.375" style="6" customWidth="1"/>
    <col min="4007" max="4007" width="3.125" style="6" customWidth="1"/>
    <col min="4008" max="4008" width="0.625" style="6" customWidth="1"/>
    <col min="4009" max="4010" width="2.375" style="6" customWidth="1"/>
    <col min="4011" max="4011" width="2.875" style="6" customWidth="1"/>
    <col min="4012" max="4216" width="9" style="6"/>
    <col min="4217" max="4220" width="2.625" style="6" customWidth="1"/>
    <col min="4221" max="4234" width="2.375" style="6" customWidth="1"/>
    <col min="4235" max="4241" width="2.625" style="6" customWidth="1"/>
    <col min="4242" max="4259" width="2.375" style="6" customWidth="1"/>
    <col min="4260" max="4260" width="9.625" style="6" customWidth="1"/>
    <col min="4261" max="4262" width="2.375" style="6" customWidth="1"/>
    <col min="4263" max="4263" width="3.125" style="6" customWidth="1"/>
    <col min="4264" max="4264" width="0.625" style="6" customWidth="1"/>
    <col min="4265" max="4266" width="2.375" style="6" customWidth="1"/>
    <col min="4267" max="4267" width="2.875" style="6" customWidth="1"/>
    <col min="4268" max="4472" width="9" style="6"/>
    <col min="4473" max="4476" width="2.625" style="6" customWidth="1"/>
    <col min="4477" max="4490" width="2.375" style="6" customWidth="1"/>
    <col min="4491" max="4497" width="2.625" style="6" customWidth="1"/>
    <col min="4498" max="4515" width="2.375" style="6" customWidth="1"/>
    <col min="4516" max="4516" width="9.625" style="6" customWidth="1"/>
    <col min="4517" max="4518" width="2.375" style="6" customWidth="1"/>
    <col min="4519" max="4519" width="3.125" style="6" customWidth="1"/>
    <col min="4520" max="4520" width="0.625" style="6" customWidth="1"/>
    <col min="4521" max="4522" width="2.375" style="6" customWidth="1"/>
    <col min="4523" max="4523" width="2.875" style="6" customWidth="1"/>
    <col min="4524" max="4728" width="9" style="6"/>
    <col min="4729" max="4732" width="2.625" style="6" customWidth="1"/>
    <col min="4733" max="4746" width="2.375" style="6" customWidth="1"/>
    <col min="4747" max="4753" width="2.625" style="6" customWidth="1"/>
    <col min="4754" max="4771" width="2.375" style="6" customWidth="1"/>
    <col min="4772" max="4772" width="9.625" style="6" customWidth="1"/>
    <col min="4773" max="4774" width="2.375" style="6" customWidth="1"/>
    <col min="4775" max="4775" width="3.125" style="6" customWidth="1"/>
    <col min="4776" max="4776" width="0.625" style="6" customWidth="1"/>
    <col min="4777" max="4778" width="2.375" style="6" customWidth="1"/>
    <col min="4779" max="4779" width="2.875" style="6" customWidth="1"/>
    <col min="4780" max="4984" width="9" style="6"/>
    <col min="4985" max="4988" width="2.625" style="6" customWidth="1"/>
    <col min="4989" max="5002" width="2.375" style="6" customWidth="1"/>
    <col min="5003" max="5009" width="2.625" style="6" customWidth="1"/>
    <col min="5010" max="5027" width="2.375" style="6" customWidth="1"/>
    <col min="5028" max="5028" width="9.625" style="6" customWidth="1"/>
    <col min="5029" max="5030" width="2.375" style="6" customWidth="1"/>
    <col min="5031" max="5031" width="3.125" style="6" customWidth="1"/>
    <col min="5032" max="5032" width="0.625" style="6" customWidth="1"/>
    <col min="5033" max="5034" width="2.375" style="6" customWidth="1"/>
    <col min="5035" max="5035" width="2.875" style="6" customWidth="1"/>
    <col min="5036" max="5240" width="9" style="6"/>
    <col min="5241" max="5244" width="2.625" style="6" customWidth="1"/>
    <col min="5245" max="5258" width="2.375" style="6" customWidth="1"/>
    <col min="5259" max="5265" width="2.625" style="6" customWidth="1"/>
    <col min="5266" max="5283" width="2.375" style="6" customWidth="1"/>
    <col min="5284" max="5284" width="9.625" style="6" customWidth="1"/>
    <col min="5285" max="5286" width="2.375" style="6" customWidth="1"/>
    <col min="5287" max="5287" width="3.125" style="6" customWidth="1"/>
    <col min="5288" max="5288" width="0.625" style="6" customWidth="1"/>
    <col min="5289" max="5290" width="2.375" style="6" customWidth="1"/>
    <col min="5291" max="5291" width="2.875" style="6" customWidth="1"/>
    <col min="5292" max="5496" width="9" style="6"/>
    <col min="5497" max="5500" width="2.625" style="6" customWidth="1"/>
    <col min="5501" max="5514" width="2.375" style="6" customWidth="1"/>
    <col min="5515" max="5521" width="2.625" style="6" customWidth="1"/>
    <col min="5522" max="5539" width="2.375" style="6" customWidth="1"/>
    <col min="5540" max="5540" width="9.625" style="6" customWidth="1"/>
    <col min="5541" max="5542" width="2.375" style="6" customWidth="1"/>
    <col min="5543" max="5543" width="3.125" style="6" customWidth="1"/>
    <col min="5544" max="5544" width="0.625" style="6" customWidth="1"/>
    <col min="5545" max="5546" width="2.375" style="6" customWidth="1"/>
    <col min="5547" max="5547" width="2.875" style="6" customWidth="1"/>
    <col min="5548" max="5752" width="9" style="6"/>
    <col min="5753" max="5756" width="2.625" style="6" customWidth="1"/>
    <col min="5757" max="5770" width="2.375" style="6" customWidth="1"/>
    <col min="5771" max="5777" width="2.625" style="6" customWidth="1"/>
    <col min="5778" max="5795" width="2.375" style="6" customWidth="1"/>
    <col min="5796" max="5796" width="9.625" style="6" customWidth="1"/>
    <col min="5797" max="5798" width="2.375" style="6" customWidth="1"/>
    <col min="5799" max="5799" width="3.125" style="6" customWidth="1"/>
    <col min="5800" max="5800" width="0.625" style="6" customWidth="1"/>
    <col min="5801" max="5802" width="2.375" style="6" customWidth="1"/>
    <col min="5803" max="5803" width="2.875" style="6" customWidth="1"/>
    <col min="5804" max="6008" width="9" style="6"/>
    <col min="6009" max="6012" width="2.625" style="6" customWidth="1"/>
    <col min="6013" max="6026" width="2.375" style="6" customWidth="1"/>
    <col min="6027" max="6033" width="2.625" style="6" customWidth="1"/>
    <col min="6034" max="6051" width="2.375" style="6" customWidth="1"/>
    <col min="6052" max="6052" width="9.625" style="6" customWidth="1"/>
    <col min="6053" max="6054" width="2.375" style="6" customWidth="1"/>
    <col min="6055" max="6055" width="3.125" style="6" customWidth="1"/>
    <col min="6056" max="6056" width="0.625" style="6" customWidth="1"/>
    <col min="6057" max="6058" width="2.375" style="6" customWidth="1"/>
    <col min="6059" max="6059" width="2.875" style="6" customWidth="1"/>
    <col min="6060" max="6264" width="9" style="6"/>
    <col min="6265" max="6268" width="2.625" style="6" customWidth="1"/>
    <col min="6269" max="6282" width="2.375" style="6" customWidth="1"/>
    <col min="6283" max="6289" width="2.625" style="6" customWidth="1"/>
    <col min="6290" max="6307" width="2.375" style="6" customWidth="1"/>
    <col min="6308" max="6308" width="9.625" style="6" customWidth="1"/>
    <col min="6309" max="6310" width="2.375" style="6" customWidth="1"/>
    <col min="6311" max="6311" width="3.125" style="6" customWidth="1"/>
    <col min="6312" max="6312" width="0.625" style="6" customWidth="1"/>
    <col min="6313" max="6314" width="2.375" style="6" customWidth="1"/>
    <col min="6315" max="6315" width="2.875" style="6" customWidth="1"/>
    <col min="6316" max="6520" width="9" style="6"/>
    <col min="6521" max="6524" width="2.625" style="6" customWidth="1"/>
    <col min="6525" max="6538" width="2.375" style="6" customWidth="1"/>
    <col min="6539" max="6545" width="2.625" style="6" customWidth="1"/>
    <col min="6546" max="6563" width="2.375" style="6" customWidth="1"/>
    <col min="6564" max="6564" width="9.625" style="6" customWidth="1"/>
    <col min="6565" max="6566" width="2.375" style="6" customWidth="1"/>
    <col min="6567" max="6567" width="3.125" style="6" customWidth="1"/>
    <col min="6568" max="6568" width="0.625" style="6" customWidth="1"/>
    <col min="6569" max="6570" width="2.375" style="6" customWidth="1"/>
    <col min="6571" max="6571" width="2.875" style="6" customWidth="1"/>
    <col min="6572" max="6776" width="9" style="6"/>
    <col min="6777" max="6780" width="2.625" style="6" customWidth="1"/>
    <col min="6781" max="6794" width="2.375" style="6" customWidth="1"/>
    <col min="6795" max="6801" width="2.625" style="6" customWidth="1"/>
    <col min="6802" max="6819" width="2.375" style="6" customWidth="1"/>
    <col min="6820" max="6820" width="9.625" style="6" customWidth="1"/>
    <col min="6821" max="6822" width="2.375" style="6" customWidth="1"/>
    <col min="6823" max="6823" width="3.125" style="6" customWidth="1"/>
    <col min="6824" max="6824" width="0.625" style="6" customWidth="1"/>
    <col min="6825" max="6826" width="2.375" style="6" customWidth="1"/>
    <col min="6827" max="6827" width="2.875" style="6" customWidth="1"/>
    <col min="6828" max="7032" width="9" style="6"/>
    <col min="7033" max="7036" width="2.625" style="6" customWidth="1"/>
    <col min="7037" max="7050" width="2.375" style="6" customWidth="1"/>
    <col min="7051" max="7057" width="2.625" style="6" customWidth="1"/>
    <col min="7058" max="7075" width="2.375" style="6" customWidth="1"/>
    <col min="7076" max="7076" width="9.625" style="6" customWidth="1"/>
    <col min="7077" max="7078" width="2.375" style="6" customWidth="1"/>
    <col min="7079" max="7079" width="3.125" style="6" customWidth="1"/>
    <col min="7080" max="7080" width="0.625" style="6" customWidth="1"/>
    <col min="7081" max="7082" width="2.375" style="6" customWidth="1"/>
    <col min="7083" max="7083" width="2.875" style="6" customWidth="1"/>
    <col min="7084" max="7288" width="9" style="6"/>
    <col min="7289" max="7292" width="2.625" style="6" customWidth="1"/>
    <col min="7293" max="7306" width="2.375" style="6" customWidth="1"/>
    <col min="7307" max="7313" width="2.625" style="6" customWidth="1"/>
    <col min="7314" max="7331" width="2.375" style="6" customWidth="1"/>
    <col min="7332" max="7332" width="9.625" style="6" customWidth="1"/>
    <col min="7333" max="7334" width="2.375" style="6" customWidth="1"/>
    <col min="7335" max="7335" width="3.125" style="6" customWidth="1"/>
    <col min="7336" max="7336" width="0.625" style="6" customWidth="1"/>
    <col min="7337" max="7338" width="2.375" style="6" customWidth="1"/>
    <col min="7339" max="7339" width="2.875" style="6" customWidth="1"/>
    <col min="7340" max="7544" width="9" style="6"/>
    <col min="7545" max="7548" width="2.625" style="6" customWidth="1"/>
    <col min="7549" max="7562" width="2.375" style="6" customWidth="1"/>
    <col min="7563" max="7569" width="2.625" style="6" customWidth="1"/>
    <col min="7570" max="7587" width="2.375" style="6" customWidth="1"/>
    <col min="7588" max="7588" width="9.625" style="6" customWidth="1"/>
    <col min="7589" max="7590" width="2.375" style="6" customWidth="1"/>
    <col min="7591" max="7591" width="3.125" style="6" customWidth="1"/>
    <col min="7592" max="7592" width="0.625" style="6" customWidth="1"/>
    <col min="7593" max="7594" width="2.375" style="6" customWidth="1"/>
    <col min="7595" max="7595" width="2.875" style="6" customWidth="1"/>
    <col min="7596" max="7800" width="9" style="6"/>
    <col min="7801" max="7804" width="2.625" style="6" customWidth="1"/>
    <col min="7805" max="7818" width="2.375" style="6" customWidth="1"/>
    <col min="7819" max="7825" width="2.625" style="6" customWidth="1"/>
    <col min="7826" max="7843" width="2.375" style="6" customWidth="1"/>
    <col min="7844" max="7844" width="9.625" style="6" customWidth="1"/>
    <col min="7845" max="7846" width="2.375" style="6" customWidth="1"/>
    <col min="7847" max="7847" width="3.125" style="6" customWidth="1"/>
    <col min="7848" max="7848" width="0.625" style="6" customWidth="1"/>
    <col min="7849" max="7850" width="2.375" style="6" customWidth="1"/>
    <col min="7851" max="7851" width="2.875" style="6" customWidth="1"/>
    <col min="7852" max="8056" width="9" style="6"/>
    <col min="8057" max="8060" width="2.625" style="6" customWidth="1"/>
    <col min="8061" max="8074" width="2.375" style="6" customWidth="1"/>
    <col min="8075" max="8081" width="2.625" style="6" customWidth="1"/>
    <col min="8082" max="8099" width="2.375" style="6" customWidth="1"/>
    <col min="8100" max="8100" width="9.625" style="6" customWidth="1"/>
    <col min="8101" max="8102" width="2.375" style="6" customWidth="1"/>
    <col min="8103" max="8103" width="3.125" style="6" customWidth="1"/>
    <col min="8104" max="8104" width="0.625" style="6" customWidth="1"/>
    <col min="8105" max="8106" width="2.375" style="6" customWidth="1"/>
    <col min="8107" max="8107" width="2.875" style="6" customWidth="1"/>
    <col min="8108" max="8312" width="9" style="6"/>
    <col min="8313" max="8316" width="2.625" style="6" customWidth="1"/>
    <col min="8317" max="8330" width="2.375" style="6" customWidth="1"/>
    <col min="8331" max="8337" width="2.625" style="6" customWidth="1"/>
    <col min="8338" max="8355" width="2.375" style="6" customWidth="1"/>
    <col min="8356" max="8356" width="9.625" style="6" customWidth="1"/>
    <col min="8357" max="8358" width="2.375" style="6" customWidth="1"/>
    <col min="8359" max="8359" width="3.125" style="6" customWidth="1"/>
    <col min="8360" max="8360" width="0.625" style="6" customWidth="1"/>
    <col min="8361" max="8362" width="2.375" style="6" customWidth="1"/>
    <col min="8363" max="8363" width="2.875" style="6" customWidth="1"/>
    <col min="8364" max="8568" width="9" style="6"/>
    <col min="8569" max="8572" width="2.625" style="6" customWidth="1"/>
    <col min="8573" max="8586" width="2.375" style="6" customWidth="1"/>
    <col min="8587" max="8593" width="2.625" style="6" customWidth="1"/>
    <col min="8594" max="8611" width="2.375" style="6" customWidth="1"/>
    <col min="8612" max="8612" width="9.625" style="6" customWidth="1"/>
    <col min="8613" max="8614" width="2.375" style="6" customWidth="1"/>
    <col min="8615" max="8615" width="3.125" style="6" customWidth="1"/>
    <col min="8616" max="8616" width="0.625" style="6" customWidth="1"/>
    <col min="8617" max="8618" width="2.375" style="6" customWidth="1"/>
    <col min="8619" max="8619" width="2.875" style="6" customWidth="1"/>
    <col min="8620" max="8824" width="9" style="6"/>
    <col min="8825" max="8828" width="2.625" style="6" customWidth="1"/>
    <col min="8829" max="8842" width="2.375" style="6" customWidth="1"/>
    <col min="8843" max="8849" width="2.625" style="6" customWidth="1"/>
    <col min="8850" max="8867" width="2.375" style="6" customWidth="1"/>
    <col min="8868" max="8868" width="9.625" style="6" customWidth="1"/>
    <col min="8869" max="8870" width="2.375" style="6" customWidth="1"/>
    <col min="8871" max="8871" width="3.125" style="6" customWidth="1"/>
    <col min="8872" max="8872" width="0.625" style="6" customWidth="1"/>
    <col min="8873" max="8874" width="2.375" style="6" customWidth="1"/>
    <col min="8875" max="8875" width="2.875" style="6" customWidth="1"/>
    <col min="8876" max="9080" width="9" style="6"/>
    <col min="9081" max="9084" width="2.625" style="6" customWidth="1"/>
    <col min="9085" max="9098" width="2.375" style="6" customWidth="1"/>
    <col min="9099" max="9105" width="2.625" style="6" customWidth="1"/>
    <col min="9106" max="9123" width="2.375" style="6" customWidth="1"/>
    <col min="9124" max="9124" width="9.625" style="6" customWidth="1"/>
    <col min="9125" max="9126" width="2.375" style="6" customWidth="1"/>
    <col min="9127" max="9127" width="3.125" style="6" customWidth="1"/>
    <col min="9128" max="9128" width="0.625" style="6" customWidth="1"/>
    <col min="9129" max="9130" width="2.375" style="6" customWidth="1"/>
    <col min="9131" max="9131" width="2.875" style="6" customWidth="1"/>
    <col min="9132" max="9336" width="9" style="6"/>
    <col min="9337" max="9340" width="2.625" style="6" customWidth="1"/>
    <col min="9341" max="9354" width="2.375" style="6" customWidth="1"/>
    <col min="9355" max="9361" width="2.625" style="6" customWidth="1"/>
    <col min="9362" max="9379" width="2.375" style="6" customWidth="1"/>
    <col min="9380" max="9380" width="9.625" style="6" customWidth="1"/>
    <col min="9381" max="9382" width="2.375" style="6" customWidth="1"/>
    <col min="9383" max="9383" width="3.125" style="6" customWidth="1"/>
    <col min="9384" max="9384" width="0.625" style="6" customWidth="1"/>
    <col min="9385" max="9386" width="2.375" style="6" customWidth="1"/>
    <col min="9387" max="9387" width="2.875" style="6" customWidth="1"/>
    <col min="9388" max="9592" width="9" style="6"/>
    <col min="9593" max="9596" width="2.625" style="6" customWidth="1"/>
    <col min="9597" max="9610" width="2.375" style="6" customWidth="1"/>
    <col min="9611" max="9617" width="2.625" style="6" customWidth="1"/>
    <col min="9618" max="9635" width="2.375" style="6" customWidth="1"/>
    <col min="9636" max="9636" width="9.625" style="6" customWidth="1"/>
    <col min="9637" max="9638" width="2.375" style="6" customWidth="1"/>
    <col min="9639" max="9639" width="3.125" style="6" customWidth="1"/>
    <col min="9640" max="9640" width="0.625" style="6" customWidth="1"/>
    <col min="9641" max="9642" width="2.375" style="6" customWidth="1"/>
    <col min="9643" max="9643" width="2.875" style="6" customWidth="1"/>
    <col min="9644" max="9848" width="9" style="6"/>
    <col min="9849" max="9852" width="2.625" style="6" customWidth="1"/>
    <col min="9853" max="9866" width="2.375" style="6" customWidth="1"/>
    <col min="9867" max="9873" width="2.625" style="6" customWidth="1"/>
    <col min="9874" max="9891" width="2.375" style="6" customWidth="1"/>
    <col min="9892" max="9892" width="9.625" style="6" customWidth="1"/>
    <col min="9893" max="9894" width="2.375" style="6" customWidth="1"/>
    <col min="9895" max="9895" width="3.125" style="6" customWidth="1"/>
    <col min="9896" max="9896" width="0.625" style="6" customWidth="1"/>
    <col min="9897" max="9898" width="2.375" style="6" customWidth="1"/>
    <col min="9899" max="9899" width="2.875" style="6" customWidth="1"/>
    <col min="9900" max="10104" width="9" style="6"/>
    <col min="10105" max="10108" width="2.625" style="6" customWidth="1"/>
    <col min="10109" max="10122" width="2.375" style="6" customWidth="1"/>
    <col min="10123" max="10129" width="2.625" style="6" customWidth="1"/>
    <col min="10130" max="10147" width="2.375" style="6" customWidth="1"/>
    <col min="10148" max="10148" width="9.625" style="6" customWidth="1"/>
    <col min="10149" max="10150" width="2.375" style="6" customWidth="1"/>
    <col min="10151" max="10151" width="3.125" style="6" customWidth="1"/>
    <col min="10152" max="10152" width="0.625" style="6" customWidth="1"/>
    <col min="10153" max="10154" width="2.375" style="6" customWidth="1"/>
    <col min="10155" max="10155" width="2.875" style="6" customWidth="1"/>
    <col min="10156" max="10360" width="9" style="6"/>
    <col min="10361" max="10364" width="2.625" style="6" customWidth="1"/>
    <col min="10365" max="10378" width="2.375" style="6" customWidth="1"/>
    <col min="10379" max="10385" width="2.625" style="6" customWidth="1"/>
    <col min="10386" max="10403" width="2.375" style="6" customWidth="1"/>
    <col min="10404" max="10404" width="9.625" style="6" customWidth="1"/>
    <col min="10405" max="10406" width="2.375" style="6" customWidth="1"/>
    <col min="10407" max="10407" width="3.125" style="6" customWidth="1"/>
    <col min="10408" max="10408" width="0.625" style="6" customWidth="1"/>
    <col min="10409" max="10410" width="2.375" style="6" customWidth="1"/>
    <col min="10411" max="10411" width="2.875" style="6" customWidth="1"/>
    <col min="10412" max="10616" width="9" style="6"/>
    <col min="10617" max="10620" width="2.625" style="6" customWidth="1"/>
    <col min="10621" max="10634" width="2.375" style="6" customWidth="1"/>
    <col min="10635" max="10641" width="2.625" style="6" customWidth="1"/>
    <col min="10642" max="10659" width="2.375" style="6" customWidth="1"/>
    <col min="10660" max="10660" width="9.625" style="6" customWidth="1"/>
    <col min="10661" max="10662" width="2.375" style="6" customWidth="1"/>
    <col min="10663" max="10663" width="3.125" style="6" customWidth="1"/>
    <col min="10664" max="10664" width="0.625" style="6" customWidth="1"/>
    <col min="10665" max="10666" width="2.375" style="6" customWidth="1"/>
    <col min="10667" max="10667" width="2.875" style="6" customWidth="1"/>
    <col min="10668" max="10872" width="9" style="6"/>
    <col min="10873" max="10876" width="2.625" style="6" customWidth="1"/>
    <col min="10877" max="10890" width="2.375" style="6" customWidth="1"/>
    <col min="10891" max="10897" width="2.625" style="6" customWidth="1"/>
    <col min="10898" max="10915" width="2.375" style="6" customWidth="1"/>
    <col min="10916" max="10916" width="9.625" style="6" customWidth="1"/>
    <col min="10917" max="10918" width="2.375" style="6" customWidth="1"/>
    <col min="10919" max="10919" width="3.125" style="6" customWidth="1"/>
    <col min="10920" max="10920" width="0.625" style="6" customWidth="1"/>
    <col min="10921" max="10922" width="2.375" style="6" customWidth="1"/>
    <col min="10923" max="10923" width="2.875" style="6" customWidth="1"/>
    <col min="10924" max="11128" width="9" style="6"/>
    <col min="11129" max="11132" width="2.625" style="6" customWidth="1"/>
    <col min="11133" max="11146" width="2.375" style="6" customWidth="1"/>
    <col min="11147" max="11153" width="2.625" style="6" customWidth="1"/>
    <col min="11154" max="11171" width="2.375" style="6" customWidth="1"/>
    <col min="11172" max="11172" width="9.625" style="6" customWidth="1"/>
    <col min="11173" max="11174" width="2.375" style="6" customWidth="1"/>
    <col min="11175" max="11175" width="3.125" style="6" customWidth="1"/>
    <col min="11176" max="11176" width="0.625" style="6" customWidth="1"/>
    <col min="11177" max="11178" width="2.375" style="6" customWidth="1"/>
    <col min="11179" max="11179" width="2.875" style="6" customWidth="1"/>
    <col min="11180" max="11384" width="9" style="6"/>
    <col min="11385" max="11388" width="2.625" style="6" customWidth="1"/>
    <col min="11389" max="11402" width="2.375" style="6" customWidth="1"/>
    <col min="11403" max="11409" width="2.625" style="6" customWidth="1"/>
    <col min="11410" max="11427" width="2.375" style="6" customWidth="1"/>
    <col min="11428" max="11428" width="9.625" style="6" customWidth="1"/>
    <col min="11429" max="11430" width="2.375" style="6" customWidth="1"/>
    <col min="11431" max="11431" width="3.125" style="6" customWidth="1"/>
    <col min="11432" max="11432" width="0.625" style="6" customWidth="1"/>
    <col min="11433" max="11434" width="2.375" style="6" customWidth="1"/>
    <col min="11435" max="11435" width="2.875" style="6" customWidth="1"/>
    <col min="11436" max="11640" width="9" style="6"/>
    <col min="11641" max="11644" width="2.625" style="6" customWidth="1"/>
    <col min="11645" max="11658" width="2.375" style="6" customWidth="1"/>
    <col min="11659" max="11665" width="2.625" style="6" customWidth="1"/>
    <col min="11666" max="11683" width="2.375" style="6" customWidth="1"/>
    <col min="11684" max="11684" width="9.625" style="6" customWidth="1"/>
    <col min="11685" max="11686" width="2.375" style="6" customWidth="1"/>
    <col min="11687" max="11687" width="3.125" style="6" customWidth="1"/>
    <col min="11688" max="11688" width="0.625" style="6" customWidth="1"/>
    <col min="11689" max="11690" width="2.375" style="6" customWidth="1"/>
    <col min="11691" max="11691" width="2.875" style="6" customWidth="1"/>
    <col min="11692" max="11896" width="9" style="6"/>
    <col min="11897" max="11900" width="2.625" style="6" customWidth="1"/>
    <col min="11901" max="11914" width="2.375" style="6" customWidth="1"/>
    <col min="11915" max="11921" width="2.625" style="6" customWidth="1"/>
    <col min="11922" max="11939" width="2.375" style="6" customWidth="1"/>
    <col min="11940" max="11940" width="9.625" style="6" customWidth="1"/>
    <col min="11941" max="11942" width="2.375" style="6" customWidth="1"/>
    <col min="11943" max="11943" width="3.125" style="6" customWidth="1"/>
    <col min="11944" max="11944" width="0.625" style="6" customWidth="1"/>
    <col min="11945" max="11946" width="2.375" style="6" customWidth="1"/>
    <col min="11947" max="11947" width="2.875" style="6" customWidth="1"/>
    <col min="11948" max="12152" width="9" style="6"/>
    <col min="12153" max="12156" width="2.625" style="6" customWidth="1"/>
    <col min="12157" max="12170" width="2.375" style="6" customWidth="1"/>
    <col min="12171" max="12177" width="2.625" style="6" customWidth="1"/>
    <col min="12178" max="12195" width="2.375" style="6" customWidth="1"/>
    <col min="12196" max="12196" width="9.625" style="6" customWidth="1"/>
    <col min="12197" max="12198" width="2.375" style="6" customWidth="1"/>
    <col min="12199" max="12199" width="3.125" style="6" customWidth="1"/>
    <col min="12200" max="12200" width="0.625" style="6" customWidth="1"/>
    <col min="12201" max="12202" width="2.375" style="6" customWidth="1"/>
    <col min="12203" max="12203" width="2.875" style="6" customWidth="1"/>
    <col min="12204" max="12408" width="9" style="6"/>
    <col min="12409" max="12412" width="2.625" style="6" customWidth="1"/>
    <col min="12413" max="12426" width="2.375" style="6" customWidth="1"/>
    <col min="12427" max="12433" width="2.625" style="6" customWidth="1"/>
    <col min="12434" max="12451" width="2.375" style="6" customWidth="1"/>
    <col min="12452" max="12452" width="9.625" style="6" customWidth="1"/>
    <col min="12453" max="12454" width="2.375" style="6" customWidth="1"/>
    <col min="12455" max="12455" width="3.125" style="6" customWidth="1"/>
    <col min="12456" max="12456" width="0.625" style="6" customWidth="1"/>
    <col min="12457" max="12458" width="2.375" style="6" customWidth="1"/>
    <col min="12459" max="12459" width="2.875" style="6" customWidth="1"/>
    <col min="12460" max="12664" width="9" style="6"/>
    <col min="12665" max="12668" width="2.625" style="6" customWidth="1"/>
    <col min="12669" max="12682" width="2.375" style="6" customWidth="1"/>
    <col min="12683" max="12689" width="2.625" style="6" customWidth="1"/>
    <col min="12690" max="12707" width="2.375" style="6" customWidth="1"/>
    <col min="12708" max="12708" width="9.625" style="6" customWidth="1"/>
    <col min="12709" max="12710" width="2.375" style="6" customWidth="1"/>
    <col min="12711" max="12711" width="3.125" style="6" customWidth="1"/>
    <col min="12712" max="12712" width="0.625" style="6" customWidth="1"/>
    <col min="12713" max="12714" width="2.375" style="6" customWidth="1"/>
    <col min="12715" max="12715" width="2.875" style="6" customWidth="1"/>
    <col min="12716" max="12920" width="9" style="6"/>
    <col min="12921" max="12924" width="2.625" style="6" customWidth="1"/>
    <col min="12925" max="12938" width="2.375" style="6" customWidth="1"/>
    <col min="12939" max="12945" width="2.625" style="6" customWidth="1"/>
    <col min="12946" max="12963" width="2.375" style="6" customWidth="1"/>
    <col min="12964" max="12964" width="9.625" style="6" customWidth="1"/>
    <col min="12965" max="12966" width="2.375" style="6" customWidth="1"/>
    <col min="12967" max="12967" width="3.125" style="6" customWidth="1"/>
    <col min="12968" max="12968" width="0.625" style="6" customWidth="1"/>
    <col min="12969" max="12970" width="2.375" style="6" customWidth="1"/>
    <col min="12971" max="12971" width="2.875" style="6" customWidth="1"/>
    <col min="12972" max="13176" width="9" style="6"/>
    <col min="13177" max="13180" width="2.625" style="6" customWidth="1"/>
    <col min="13181" max="13194" width="2.375" style="6" customWidth="1"/>
    <col min="13195" max="13201" width="2.625" style="6" customWidth="1"/>
    <col min="13202" max="13219" width="2.375" style="6" customWidth="1"/>
    <col min="13220" max="13220" width="9.625" style="6" customWidth="1"/>
    <col min="13221" max="13222" width="2.375" style="6" customWidth="1"/>
    <col min="13223" max="13223" width="3.125" style="6" customWidth="1"/>
    <col min="13224" max="13224" width="0.625" style="6" customWidth="1"/>
    <col min="13225" max="13226" width="2.375" style="6" customWidth="1"/>
    <col min="13227" max="13227" width="2.875" style="6" customWidth="1"/>
    <col min="13228" max="13432" width="9" style="6"/>
    <col min="13433" max="13436" width="2.625" style="6" customWidth="1"/>
    <col min="13437" max="13450" width="2.375" style="6" customWidth="1"/>
    <col min="13451" max="13457" width="2.625" style="6" customWidth="1"/>
    <col min="13458" max="13475" width="2.375" style="6" customWidth="1"/>
    <col min="13476" max="13476" width="9.625" style="6" customWidth="1"/>
    <col min="13477" max="13478" width="2.375" style="6" customWidth="1"/>
    <col min="13479" max="13479" width="3.125" style="6" customWidth="1"/>
    <col min="13480" max="13480" width="0.625" style="6" customWidth="1"/>
    <col min="13481" max="13482" width="2.375" style="6" customWidth="1"/>
    <col min="13483" max="13483" width="2.875" style="6" customWidth="1"/>
    <col min="13484" max="13688" width="9" style="6"/>
    <col min="13689" max="13692" width="2.625" style="6" customWidth="1"/>
    <col min="13693" max="13706" width="2.375" style="6" customWidth="1"/>
    <col min="13707" max="13713" width="2.625" style="6" customWidth="1"/>
    <col min="13714" max="13731" width="2.375" style="6" customWidth="1"/>
    <col min="13732" max="13732" width="9.625" style="6" customWidth="1"/>
    <col min="13733" max="13734" width="2.375" style="6" customWidth="1"/>
    <col min="13735" max="13735" width="3.125" style="6" customWidth="1"/>
    <col min="13736" max="13736" width="0.625" style="6" customWidth="1"/>
    <col min="13737" max="13738" width="2.375" style="6" customWidth="1"/>
    <col min="13739" max="13739" width="2.875" style="6" customWidth="1"/>
    <col min="13740" max="13944" width="9" style="6"/>
    <col min="13945" max="13948" width="2.625" style="6" customWidth="1"/>
    <col min="13949" max="13962" width="2.375" style="6" customWidth="1"/>
    <col min="13963" max="13969" width="2.625" style="6" customWidth="1"/>
    <col min="13970" max="13987" width="2.375" style="6" customWidth="1"/>
    <col min="13988" max="13988" width="9.625" style="6" customWidth="1"/>
    <col min="13989" max="13990" width="2.375" style="6" customWidth="1"/>
    <col min="13991" max="13991" width="3.125" style="6" customWidth="1"/>
    <col min="13992" max="13992" width="0.625" style="6" customWidth="1"/>
    <col min="13993" max="13994" width="2.375" style="6" customWidth="1"/>
    <col min="13995" max="13995" width="2.875" style="6" customWidth="1"/>
    <col min="13996" max="14200" width="9" style="6"/>
    <col min="14201" max="14204" width="2.625" style="6" customWidth="1"/>
    <col min="14205" max="14218" width="2.375" style="6" customWidth="1"/>
    <col min="14219" max="14225" width="2.625" style="6" customWidth="1"/>
    <col min="14226" max="14243" width="2.375" style="6" customWidth="1"/>
    <col min="14244" max="14244" width="9.625" style="6" customWidth="1"/>
    <col min="14245" max="14246" width="2.375" style="6" customWidth="1"/>
    <col min="14247" max="14247" width="3.125" style="6" customWidth="1"/>
    <col min="14248" max="14248" width="0.625" style="6" customWidth="1"/>
    <col min="14249" max="14250" width="2.375" style="6" customWidth="1"/>
    <col min="14251" max="14251" width="2.875" style="6" customWidth="1"/>
    <col min="14252" max="14456" width="9" style="6"/>
    <col min="14457" max="14460" width="2.625" style="6" customWidth="1"/>
    <col min="14461" max="14474" width="2.375" style="6" customWidth="1"/>
    <col min="14475" max="14481" width="2.625" style="6" customWidth="1"/>
    <col min="14482" max="14499" width="2.375" style="6" customWidth="1"/>
    <col min="14500" max="14500" width="9.625" style="6" customWidth="1"/>
    <col min="14501" max="14502" width="2.375" style="6" customWidth="1"/>
    <col min="14503" max="14503" width="3.125" style="6" customWidth="1"/>
    <col min="14504" max="14504" width="0.625" style="6" customWidth="1"/>
    <col min="14505" max="14506" width="2.375" style="6" customWidth="1"/>
    <col min="14507" max="14507" width="2.875" style="6" customWidth="1"/>
    <col min="14508" max="14712" width="9" style="6"/>
    <col min="14713" max="14716" width="2.625" style="6" customWidth="1"/>
    <col min="14717" max="14730" width="2.375" style="6" customWidth="1"/>
    <col min="14731" max="14737" width="2.625" style="6" customWidth="1"/>
    <col min="14738" max="14755" width="2.375" style="6" customWidth="1"/>
    <col min="14756" max="14756" width="9.625" style="6" customWidth="1"/>
    <col min="14757" max="14758" width="2.375" style="6" customWidth="1"/>
    <col min="14759" max="14759" width="3.125" style="6" customWidth="1"/>
    <col min="14760" max="14760" width="0.625" style="6" customWidth="1"/>
    <col min="14761" max="14762" width="2.375" style="6" customWidth="1"/>
    <col min="14763" max="14763" width="2.875" style="6" customWidth="1"/>
    <col min="14764" max="14968" width="9" style="6"/>
    <col min="14969" max="14972" width="2.625" style="6" customWidth="1"/>
    <col min="14973" max="14986" width="2.375" style="6" customWidth="1"/>
    <col min="14987" max="14993" width="2.625" style="6" customWidth="1"/>
    <col min="14994" max="15011" width="2.375" style="6" customWidth="1"/>
    <col min="15012" max="15012" width="9.625" style="6" customWidth="1"/>
    <col min="15013" max="15014" width="2.375" style="6" customWidth="1"/>
    <col min="15015" max="15015" width="3.125" style="6" customWidth="1"/>
    <col min="15016" max="15016" width="0.625" style="6" customWidth="1"/>
    <col min="15017" max="15018" width="2.375" style="6" customWidth="1"/>
    <col min="15019" max="15019" width="2.875" style="6" customWidth="1"/>
    <col min="15020" max="15224" width="9" style="6"/>
    <col min="15225" max="15228" width="2.625" style="6" customWidth="1"/>
    <col min="15229" max="15242" width="2.375" style="6" customWidth="1"/>
    <col min="15243" max="15249" width="2.625" style="6" customWidth="1"/>
    <col min="15250" max="15267" width="2.375" style="6" customWidth="1"/>
    <col min="15268" max="15268" width="9.625" style="6" customWidth="1"/>
    <col min="15269" max="15270" width="2.375" style="6" customWidth="1"/>
    <col min="15271" max="15271" width="3.125" style="6" customWidth="1"/>
    <col min="15272" max="15272" width="0.625" style="6" customWidth="1"/>
    <col min="15273" max="15274" width="2.375" style="6" customWidth="1"/>
    <col min="15275" max="15275" width="2.875" style="6" customWidth="1"/>
    <col min="15276" max="15480" width="9" style="6"/>
    <col min="15481" max="15484" width="2.625" style="6" customWidth="1"/>
    <col min="15485" max="15498" width="2.375" style="6" customWidth="1"/>
    <col min="15499" max="15505" width="2.625" style="6" customWidth="1"/>
    <col min="15506" max="15523" width="2.375" style="6" customWidth="1"/>
    <col min="15524" max="15524" width="9.625" style="6" customWidth="1"/>
    <col min="15525" max="15526" width="2.375" style="6" customWidth="1"/>
    <col min="15527" max="15527" width="3.125" style="6" customWidth="1"/>
    <col min="15528" max="15528" width="0.625" style="6" customWidth="1"/>
    <col min="15529" max="15530" width="2.375" style="6" customWidth="1"/>
    <col min="15531" max="15531" width="2.875" style="6" customWidth="1"/>
    <col min="15532" max="15736" width="9" style="6"/>
    <col min="15737" max="15740" width="2.625" style="6" customWidth="1"/>
    <col min="15741" max="15754" width="2.375" style="6" customWidth="1"/>
    <col min="15755" max="15761" width="2.625" style="6" customWidth="1"/>
    <col min="15762" max="15779" width="2.375" style="6" customWidth="1"/>
    <col min="15780" max="15780" width="9.625" style="6" customWidth="1"/>
    <col min="15781" max="15782" width="2.375" style="6" customWidth="1"/>
    <col min="15783" max="15783" width="3.125" style="6" customWidth="1"/>
    <col min="15784" max="15784" width="0.625" style="6" customWidth="1"/>
    <col min="15785" max="15786" width="2.375" style="6" customWidth="1"/>
    <col min="15787" max="15787" width="2.875" style="6" customWidth="1"/>
    <col min="15788" max="15992" width="9" style="6"/>
    <col min="15993" max="15996" width="2.625" style="6" customWidth="1"/>
    <col min="15997" max="16010" width="2.375" style="6" customWidth="1"/>
    <col min="16011" max="16017" width="2.625" style="6" customWidth="1"/>
    <col min="16018" max="16035" width="2.375" style="6" customWidth="1"/>
    <col min="16036" max="16036" width="9.625" style="6" customWidth="1"/>
    <col min="16037" max="16038" width="2.375" style="6" customWidth="1"/>
    <col min="16039" max="16039" width="3.125" style="6" customWidth="1"/>
    <col min="16040" max="16040" width="0.625" style="6" customWidth="1"/>
    <col min="16041" max="16042" width="2.375" style="6" customWidth="1"/>
    <col min="16043" max="16043" width="2.875" style="6" customWidth="1"/>
    <col min="16044" max="16384" width="9" style="6"/>
  </cols>
  <sheetData>
    <row r="1" spans="1:23" ht="14.25" x14ac:dyDescent="0.15">
      <c r="A1" s="214" t="s">
        <v>85</v>
      </c>
      <c r="B1" s="214"/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  <c r="Q1" s="214"/>
      <c r="R1" s="214"/>
      <c r="S1" s="214"/>
      <c r="T1" s="214"/>
      <c r="U1" s="214"/>
      <c r="V1" s="214"/>
      <c r="W1" s="214"/>
    </row>
    <row r="2" spans="1:23" ht="10.5" x14ac:dyDescent="0.15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</row>
    <row r="3" spans="1:23" s="41" customFormat="1" ht="28.5" customHeight="1" x14ac:dyDescent="0.15">
      <c r="A3" s="27"/>
      <c r="B3" s="58" t="s">
        <v>55</v>
      </c>
      <c r="C3" s="215"/>
      <c r="D3" s="216"/>
      <c r="E3" s="216"/>
      <c r="F3" s="217"/>
      <c r="G3" s="27" t="e">
        <f>MATCH(C3,確認番号,0)</f>
        <v>#N/A</v>
      </c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 s="41" customFormat="1" ht="10.5" x14ac:dyDescent="0.15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</row>
    <row r="5" spans="1:23" s="41" customFormat="1" ht="28.5" customHeight="1" x14ac:dyDescent="0.15">
      <c r="A5" s="27"/>
      <c r="B5" s="218" t="s">
        <v>79</v>
      </c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  <c r="P5" s="219"/>
      <c r="Q5" s="219"/>
      <c r="R5" s="219"/>
      <c r="S5" s="219"/>
      <c r="T5" s="219"/>
      <c r="U5" s="220"/>
      <c r="V5" s="27"/>
      <c r="W5" s="27"/>
    </row>
    <row r="6" spans="1:23" s="41" customFormat="1" ht="22.5" customHeight="1" x14ac:dyDescent="0.15">
      <c r="A6" s="27"/>
      <c r="B6" s="58" t="s">
        <v>15</v>
      </c>
      <c r="C6" s="66" t="s">
        <v>12</v>
      </c>
      <c r="D6" s="56" t="s">
        <v>20</v>
      </c>
      <c r="E6" s="66" t="s">
        <v>12</v>
      </c>
      <c r="F6" s="56" t="s">
        <v>19</v>
      </c>
      <c r="G6" s="59" t="s">
        <v>73</v>
      </c>
      <c r="H6" s="67" t="s">
        <v>12</v>
      </c>
      <c r="I6" s="61" t="s">
        <v>65</v>
      </c>
      <c r="J6" s="67" t="s">
        <v>12</v>
      </c>
      <c r="K6" s="61" t="s">
        <v>22</v>
      </c>
      <c r="L6" s="66" t="s">
        <v>12</v>
      </c>
      <c r="M6" s="61" t="s">
        <v>23</v>
      </c>
      <c r="N6" s="66" t="s">
        <v>12</v>
      </c>
      <c r="O6" s="61" t="s">
        <v>24</v>
      </c>
      <c r="P6" s="66" t="s">
        <v>12</v>
      </c>
      <c r="Q6" s="62" t="s">
        <v>26</v>
      </c>
      <c r="R6" s="66" t="s">
        <v>12</v>
      </c>
      <c r="S6" s="63" t="s">
        <v>25</v>
      </c>
      <c r="T6" s="66" t="s">
        <v>12</v>
      </c>
      <c r="U6" s="68" t="s">
        <v>75</v>
      </c>
      <c r="V6" s="27"/>
      <c r="W6" s="27"/>
    </row>
    <row r="7" spans="1:23" s="41" customFormat="1" ht="22.5" customHeight="1" x14ac:dyDescent="0.15">
      <c r="A7" s="27"/>
      <c r="B7" s="55" t="s">
        <v>16</v>
      </c>
      <c r="C7" s="66" t="s">
        <v>12</v>
      </c>
      <c r="D7" s="56" t="s">
        <v>20</v>
      </c>
      <c r="E7" s="66" t="s">
        <v>12</v>
      </c>
      <c r="F7" s="56" t="s">
        <v>19</v>
      </c>
      <c r="G7" s="60"/>
      <c r="H7" s="61"/>
      <c r="I7" s="61"/>
      <c r="J7" s="61"/>
      <c r="K7" s="61"/>
      <c r="L7" s="66" t="s">
        <v>12</v>
      </c>
      <c r="M7" s="61" t="s">
        <v>23</v>
      </c>
      <c r="N7" s="66" t="s">
        <v>12</v>
      </c>
      <c r="O7" s="61" t="s">
        <v>24</v>
      </c>
      <c r="P7" s="66" t="s">
        <v>12</v>
      </c>
      <c r="Q7" s="62" t="s">
        <v>26</v>
      </c>
      <c r="R7" s="66" t="s">
        <v>12</v>
      </c>
      <c r="S7" s="221" t="s">
        <v>76</v>
      </c>
      <c r="T7" s="221"/>
      <c r="U7" s="222"/>
      <c r="V7" s="27"/>
      <c r="W7" s="27"/>
    </row>
    <row r="8" spans="1:23" s="41" customFormat="1" x14ac:dyDescent="0.15">
      <c r="A8" s="27"/>
      <c r="B8" s="54"/>
      <c r="C8" s="29"/>
      <c r="D8" s="29"/>
      <c r="E8" s="29"/>
      <c r="F8" s="29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</row>
    <row r="9" spans="1:23" s="41" customFormat="1" ht="22.5" customHeight="1" x14ac:dyDescent="0.15">
      <c r="A9" s="27"/>
      <c r="B9" s="58" t="s">
        <v>78</v>
      </c>
      <c r="C9" s="223"/>
      <c r="D9" s="224"/>
      <c r="E9" s="224"/>
      <c r="F9" s="225"/>
      <c r="G9" s="209" t="s">
        <v>84</v>
      </c>
      <c r="H9" s="210"/>
      <c r="I9" s="210"/>
      <c r="J9" s="210"/>
      <c r="K9" s="210"/>
      <c r="L9" s="210"/>
      <c r="M9" s="210"/>
      <c r="N9" s="210"/>
      <c r="O9" s="210"/>
      <c r="P9" s="210"/>
      <c r="Q9" s="210"/>
      <c r="R9" s="210"/>
      <c r="S9" s="210"/>
      <c r="T9" s="210"/>
      <c r="U9" s="210"/>
      <c r="V9" s="27"/>
      <c r="W9" s="65">
        <f>C10+4</f>
        <v>4</v>
      </c>
    </row>
    <row r="10" spans="1:23" s="41" customFormat="1" ht="30.75" customHeight="1" x14ac:dyDescent="0.15">
      <c r="A10" s="27"/>
      <c r="B10" s="58" t="s">
        <v>66</v>
      </c>
      <c r="C10" s="223"/>
      <c r="D10" s="224"/>
      <c r="E10" s="224"/>
      <c r="F10" s="225"/>
      <c r="G10" s="209" t="s">
        <v>80</v>
      </c>
      <c r="H10" s="210"/>
      <c r="I10" s="210"/>
      <c r="J10" s="210"/>
      <c r="K10" s="210"/>
      <c r="L10" s="210"/>
      <c r="M10" s="210"/>
      <c r="N10" s="210"/>
      <c r="O10" s="210"/>
      <c r="P10" s="210"/>
      <c r="Q10" s="210"/>
      <c r="R10" s="210"/>
      <c r="S10" s="210"/>
      <c r="T10" s="210"/>
      <c r="U10" s="210"/>
      <c r="V10" s="27"/>
      <c r="W10" s="65">
        <f>C10+7</f>
        <v>7</v>
      </c>
    </row>
    <row r="11" spans="1:23" s="41" customFormat="1" ht="30.75" customHeight="1" x14ac:dyDescent="0.15">
      <c r="A11" s="27"/>
      <c r="B11" s="58" t="s">
        <v>68</v>
      </c>
      <c r="C11" s="223"/>
      <c r="D11" s="224"/>
      <c r="E11" s="224"/>
      <c r="F11" s="225"/>
      <c r="G11" s="69"/>
      <c r="H11" s="218" t="s">
        <v>74</v>
      </c>
      <c r="I11" s="220"/>
      <c r="J11" s="209" t="s">
        <v>81</v>
      </c>
      <c r="K11" s="226"/>
      <c r="L11" s="226"/>
      <c r="M11" s="226"/>
      <c r="N11" s="226"/>
      <c r="O11" s="226"/>
      <c r="P11" s="226"/>
      <c r="Q11" s="226"/>
      <c r="R11" s="226"/>
      <c r="S11" s="226"/>
      <c r="T11" s="226"/>
      <c r="U11" s="226"/>
      <c r="V11" s="27"/>
      <c r="W11" s="27"/>
    </row>
    <row r="12" spans="1:23" s="41" customFormat="1" ht="22.5" customHeight="1" x14ac:dyDescent="0.15">
      <c r="A12" s="27"/>
      <c r="B12" s="58" t="s">
        <v>69</v>
      </c>
      <c r="C12" s="208"/>
      <c r="D12" s="208"/>
      <c r="E12" s="208"/>
      <c r="F12" s="208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</row>
    <row r="13" spans="1:23" s="41" customFormat="1" ht="22.5" customHeight="1" x14ac:dyDescent="0.15">
      <c r="A13" s="27"/>
      <c r="B13" s="57" t="s">
        <v>70</v>
      </c>
      <c r="C13" s="208"/>
      <c r="D13" s="208"/>
      <c r="E13" s="208"/>
      <c r="F13" s="208"/>
      <c r="G13" s="209" t="s">
        <v>88</v>
      </c>
      <c r="H13" s="210"/>
      <c r="I13" s="210"/>
      <c r="J13" s="210"/>
      <c r="K13" s="210"/>
      <c r="L13" s="210"/>
      <c r="M13" s="210"/>
      <c r="N13" s="210"/>
      <c r="O13" s="210"/>
      <c r="P13" s="210"/>
      <c r="Q13" s="210"/>
      <c r="R13" s="210"/>
      <c r="S13" s="210"/>
      <c r="T13" s="210"/>
      <c r="U13" s="210"/>
      <c r="V13" s="27"/>
      <c r="W13" s="27"/>
    </row>
    <row r="14" spans="1:23" s="41" customFormat="1" ht="22.5" customHeight="1" x14ac:dyDescent="0.15">
      <c r="A14" s="27"/>
      <c r="B14" s="64" t="s">
        <v>71</v>
      </c>
      <c r="C14" s="208"/>
      <c r="D14" s="208"/>
      <c r="E14" s="208"/>
      <c r="F14" s="208"/>
      <c r="G14" s="209" t="s">
        <v>82</v>
      </c>
      <c r="H14" s="210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0"/>
      <c r="V14" s="27"/>
      <c r="W14" s="27"/>
    </row>
    <row r="15" spans="1:23" s="41" customFormat="1" ht="22.5" customHeight="1" x14ac:dyDescent="0.15">
      <c r="A15" s="27"/>
      <c r="B15" s="58" t="s">
        <v>72</v>
      </c>
      <c r="C15" s="211"/>
      <c r="D15" s="212"/>
      <c r="E15" s="212"/>
      <c r="F15" s="213"/>
      <c r="G15" s="209" t="s">
        <v>83</v>
      </c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7"/>
      <c r="W15" s="27"/>
    </row>
    <row r="16" spans="1:23" s="41" customFormat="1" ht="10.5" customHeight="1" x14ac:dyDescent="0.15">
      <c r="A16" s="27"/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</row>
    <row r="17" spans="1:23" ht="14.25" x14ac:dyDescent="0.15">
      <c r="A17" s="214" t="s">
        <v>86</v>
      </c>
      <c r="B17" s="214"/>
      <c r="C17" s="214"/>
      <c r="D17" s="214"/>
      <c r="E17" s="214"/>
      <c r="F17" s="214"/>
      <c r="G17" s="214"/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  <c r="V17" s="214"/>
      <c r="W17" s="214"/>
    </row>
    <row r="18" spans="1:23" s="41" customFormat="1" ht="10.5" customHeight="1" x14ac:dyDescent="0.15">
      <c r="A18" s="27"/>
      <c r="B18" s="27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</row>
    <row r="19" spans="1:23" s="41" customFormat="1" ht="28.5" customHeight="1" x14ac:dyDescent="0.15">
      <c r="A19" s="27"/>
      <c r="B19" s="58" t="s">
        <v>55</v>
      </c>
      <c r="C19" s="215"/>
      <c r="D19" s="216"/>
      <c r="E19" s="216"/>
      <c r="F19" s="217"/>
      <c r="G19" s="27" t="e">
        <f>MATCH(C19,確認番号,0)</f>
        <v>#N/A</v>
      </c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</row>
    <row r="20" spans="1:23" s="41" customFormat="1" ht="10.5" x14ac:dyDescent="0.15">
      <c r="A20" s="27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3" s="41" customFormat="1" ht="28.5" customHeight="1" x14ac:dyDescent="0.15">
      <c r="A21" s="27"/>
      <c r="B21" s="218" t="s">
        <v>79</v>
      </c>
      <c r="C21" s="219"/>
      <c r="D21" s="219"/>
      <c r="E21" s="219"/>
      <c r="F21" s="219"/>
      <c r="G21" s="219"/>
      <c r="H21" s="219"/>
      <c r="I21" s="219"/>
      <c r="J21" s="219"/>
      <c r="K21" s="219"/>
      <c r="L21" s="219"/>
      <c r="M21" s="219"/>
      <c r="N21" s="219"/>
      <c r="O21" s="219"/>
      <c r="P21" s="219"/>
      <c r="Q21" s="219"/>
      <c r="R21" s="219"/>
      <c r="S21" s="219"/>
      <c r="T21" s="219"/>
      <c r="U21" s="220"/>
      <c r="V21" s="27"/>
      <c r="W21" s="27"/>
    </row>
    <row r="22" spans="1:23" s="41" customFormat="1" ht="22.5" customHeight="1" x14ac:dyDescent="0.15">
      <c r="A22" s="27"/>
      <c r="B22" s="58" t="s">
        <v>15</v>
      </c>
      <c r="C22" s="66" t="s">
        <v>12</v>
      </c>
      <c r="D22" s="56" t="s">
        <v>20</v>
      </c>
      <c r="E22" s="66" t="s">
        <v>12</v>
      </c>
      <c r="F22" s="56" t="s">
        <v>19</v>
      </c>
      <c r="G22" s="59" t="s">
        <v>73</v>
      </c>
      <c r="H22" s="67" t="s">
        <v>12</v>
      </c>
      <c r="I22" s="61" t="s">
        <v>65</v>
      </c>
      <c r="J22" s="67" t="s">
        <v>12</v>
      </c>
      <c r="K22" s="61" t="s">
        <v>22</v>
      </c>
      <c r="L22" s="66" t="s">
        <v>12</v>
      </c>
      <c r="M22" s="61" t="s">
        <v>23</v>
      </c>
      <c r="N22" s="66" t="s">
        <v>12</v>
      </c>
      <c r="O22" s="61" t="s">
        <v>24</v>
      </c>
      <c r="P22" s="66" t="s">
        <v>12</v>
      </c>
      <c r="Q22" s="62" t="s">
        <v>26</v>
      </c>
      <c r="R22" s="66" t="s">
        <v>12</v>
      </c>
      <c r="S22" s="63" t="s">
        <v>25</v>
      </c>
      <c r="T22" s="66" t="s">
        <v>12</v>
      </c>
      <c r="U22" s="68" t="s">
        <v>75</v>
      </c>
      <c r="V22" s="27"/>
      <c r="W22" s="27"/>
    </row>
    <row r="23" spans="1:23" s="41" customFormat="1" ht="22.5" customHeight="1" x14ac:dyDescent="0.15">
      <c r="A23" s="27"/>
      <c r="B23" s="55" t="s">
        <v>16</v>
      </c>
      <c r="C23" s="66" t="s">
        <v>12</v>
      </c>
      <c r="D23" s="56" t="s">
        <v>20</v>
      </c>
      <c r="E23" s="66" t="s">
        <v>12</v>
      </c>
      <c r="F23" s="56" t="s">
        <v>19</v>
      </c>
      <c r="G23" s="60"/>
      <c r="H23" s="61"/>
      <c r="I23" s="61"/>
      <c r="J23" s="61"/>
      <c r="K23" s="61"/>
      <c r="L23" s="66" t="s">
        <v>12</v>
      </c>
      <c r="M23" s="61" t="s">
        <v>23</v>
      </c>
      <c r="N23" s="66" t="s">
        <v>12</v>
      </c>
      <c r="O23" s="61" t="s">
        <v>24</v>
      </c>
      <c r="P23" s="66" t="s">
        <v>12</v>
      </c>
      <c r="Q23" s="62" t="s">
        <v>26</v>
      </c>
      <c r="R23" s="66" t="s">
        <v>12</v>
      </c>
      <c r="S23" s="221" t="s">
        <v>75</v>
      </c>
      <c r="T23" s="221"/>
      <c r="U23" s="222"/>
      <c r="V23" s="27"/>
      <c r="W23" s="27"/>
    </row>
    <row r="24" spans="1:23" s="41" customFormat="1" x14ac:dyDescent="0.15">
      <c r="A24" s="27"/>
      <c r="B24" s="54"/>
      <c r="C24" s="29"/>
      <c r="D24" s="29"/>
      <c r="E24" s="29"/>
      <c r="F24" s="29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</row>
    <row r="25" spans="1:23" s="41" customFormat="1" ht="22.5" customHeight="1" x14ac:dyDescent="0.15">
      <c r="A25" s="27"/>
      <c r="B25" s="58" t="s">
        <v>78</v>
      </c>
      <c r="C25" s="223"/>
      <c r="D25" s="224"/>
      <c r="E25" s="224"/>
      <c r="F25" s="225"/>
      <c r="G25" s="209" t="s">
        <v>84</v>
      </c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210"/>
      <c r="S25" s="210"/>
      <c r="T25" s="210"/>
      <c r="U25" s="210"/>
      <c r="V25" s="27"/>
      <c r="W25" s="65">
        <f>C26+4</f>
        <v>4</v>
      </c>
    </row>
    <row r="26" spans="1:23" s="41" customFormat="1" ht="30.75" customHeight="1" x14ac:dyDescent="0.15">
      <c r="A26" s="27"/>
      <c r="B26" s="58" t="s">
        <v>66</v>
      </c>
      <c r="C26" s="223"/>
      <c r="D26" s="224"/>
      <c r="E26" s="224"/>
      <c r="F26" s="225"/>
      <c r="G26" s="209" t="s">
        <v>80</v>
      </c>
      <c r="H26" s="210"/>
      <c r="I26" s="210"/>
      <c r="J26" s="210"/>
      <c r="K26" s="210"/>
      <c r="L26" s="210"/>
      <c r="M26" s="210"/>
      <c r="N26" s="210"/>
      <c r="O26" s="210"/>
      <c r="P26" s="210"/>
      <c r="Q26" s="210"/>
      <c r="R26" s="210"/>
      <c r="S26" s="210"/>
      <c r="T26" s="210"/>
      <c r="U26" s="210"/>
      <c r="V26" s="27"/>
      <c r="W26" s="65">
        <f>C26+7</f>
        <v>7</v>
      </c>
    </row>
    <row r="27" spans="1:23" s="41" customFormat="1" ht="30.75" customHeight="1" x14ac:dyDescent="0.15">
      <c r="A27" s="27"/>
      <c r="B27" s="58" t="s">
        <v>68</v>
      </c>
      <c r="C27" s="223"/>
      <c r="D27" s="224"/>
      <c r="E27" s="224"/>
      <c r="F27" s="225"/>
      <c r="G27" s="72"/>
      <c r="H27" s="218" t="s">
        <v>74</v>
      </c>
      <c r="I27" s="220"/>
      <c r="J27" s="209" t="s">
        <v>81</v>
      </c>
      <c r="K27" s="226"/>
      <c r="L27" s="226"/>
      <c r="M27" s="226"/>
      <c r="N27" s="226"/>
      <c r="O27" s="226"/>
      <c r="P27" s="226"/>
      <c r="Q27" s="226"/>
      <c r="R27" s="226"/>
      <c r="S27" s="226"/>
      <c r="T27" s="226"/>
      <c r="U27" s="226"/>
      <c r="V27" s="27"/>
      <c r="W27" s="27"/>
    </row>
    <row r="28" spans="1:23" s="41" customFormat="1" ht="22.5" customHeight="1" x14ac:dyDescent="0.15">
      <c r="A28" s="27"/>
      <c r="B28" s="58" t="s">
        <v>69</v>
      </c>
      <c r="C28" s="208"/>
      <c r="D28" s="208"/>
      <c r="E28" s="208"/>
      <c r="F28" s="208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</row>
    <row r="29" spans="1:23" s="41" customFormat="1" ht="22.5" customHeight="1" x14ac:dyDescent="0.15">
      <c r="A29" s="27"/>
      <c r="B29" s="57" t="s">
        <v>70</v>
      </c>
      <c r="C29" s="208"/>
      <c r="D29" s="208"/>
      <c r="E29" s="208"/>
      <c r="F29" s="208"/>
      <c r="G29" s="209" t="s">
        <v>88</v>
      </c>
      <c r="H29" s="210"/>
      <c r="I29" s="210"/>
      <c r="J29" s="210"/>
      <c r="K29" s="210"/>
      <c r="L29" s="210"/>
      <c r="M29" s="210"/>
      <c r="N29" s="210"/>
      <c r="O29" s="210"/>
      <c r="P29" s="210"/>
      <c r="Q29" s="210"/>
      <c r="R29" s="210"/>
      <c r="S29" s="210"/>
      <c r="T29" s="210"/>
      <c r="U29" s="210"/>
      <c r="V29" s="27"/>
      <c r="W29" s="27"/>
    </row>
    <row r="30" spans="1:23" s="41" customFormat="1" ht="22.5" customHeight="1" x14ac:dyDescent="0.15">
      <c r="A30" s="27"/>
      <c r="B30" s="64" t="s">
        <v>71</v>
      </c>
      <c r="C30" s="208"/>
      <c r="D30" s="208"/>
      <c r="E30" s="208"/>
      <c r="F30" s="208"/>
      <c r="G30" s="209" t="s">
        <v>82</v>
      </c>
      <c r="H30" s="210"/>
      <c r="I30" s="210"/>
      <c r="J30" s="210"/>
      <c r="K30" s="210"/>
      <c r="L30" s="210"/>
      <c r="M30" s="210"/>
      <c r="N30" s="210"/>
      <c r="O30" s="210"/>
      <c r="P30" s="210"/>
      <c r="Q30" s="210"/>
      <c r="R30" s="210"/>
      <c r="S30" s="210"/>
      <c r="T30" s="210"/>
      <c r="U30" s="210"/>
      <c r="V30" s="27"/>
      <c r="W30" s="27"/>
    </row>
    <row r="31" spans="1:23" s="41" customFormat="1" ht="22.5" customHeight="1" x14ac:dyDescent="0.15">
      <c r="A31" s="27"/>
      <c r="B31" s="58" t="s">
        <v>72</v>
      </c>
      <c r="C31" s="211"/>
      <c r="D31" s="212"/>
      <c r="E31" s="212"/>
      <c r="F31" s="213"/>
      <c r="G31" s="209" t="s">
        <v>83</v>
      </c>
      <c r="H31" s="210"/>
      <c r="I31" s="210"/>
      <c r="J31" s="210"/>
      <c r="K31" s="210"/>
      <c r="L31" s="210"/>
      <c r="M31" s="210"/>
      <c r="N31" s="210"/>
      <c r="O31" s="210"/>
      <c r="P31" s="210"/>
      <c r="Q31" s="210"/>
      <c r="R31" s="210"/>
      <c r="S31" s="210"/>
      <c r="T31" s="210"/>
      <c r="U31" s="210"/>
      <c r="V31" s="27"/>
      <c r="W31" s="27"/>
    </row>
    <row r="32" spans="1:23" s="41" customFormat="1" ht="10.5" customHeight="1" x14ac:dyDescent="0.15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</row>
    <row r="33" spans="1:23" ht="14.25" x14ac:dyDescent="0.15">
      <c r="A33" s="214" t="s">
        <v>87</v>
      </c>
      <c r="B33" s="214"/>
      <c r="C33" s="214"/>
      <c r="D33" s="214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</row>
    <row r="34" spans="1:23" s="41" customFormat="1" ht="10.5" customHeight="1" x14ac:dyDescent="0.15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</row>
    <row r="35" spans="1:23" s="41" customFormat="1" ht="28.5" customHeight="1" x14ac:dyDescent="0.15">
      <c r="A35" s="27"/>
      <c r="B35" s="58" t="s">
        <v>55</v>
      </c>
      <c r="C35" s="215"/>
      <c r="D35" s="216"/>
      <c r="E35" s="216"/>
      <c r="F35" s="217"/>
      <c r="G35" s="27" t="e">
        <f>MATCH(C35,確認番号,0)</f>
        <v>#N/A</v>
      </c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</row>
    <row r="36" spans="1:23" s="41" customFormat="1" ht="10.5" x14ac:dyDescent="0.15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</row>
    <row r="37" spans="1:23" s="41" customFormat="1" ht="28.5" customHeight="1" x14ac:dyDescent="0.15">
      <c r="A37" s="27"/>
      <c r="B37" s="218" t="s">
        <v>79</v>
      </c>
      <c r="C37" s="219"/>
      <c r="D37" s="219"/>
      <c r="E37" s="219"/>
      <c r="F37" s="219"/>
      <c r="G37" s="219"/>
      <c r="H37" s="219"/>
      <c r="I37" s="219"/>
      <c r="J37" s="219"/>
      <c r="K37" s="219"/>
      <c r="L37" s="219"/>
      <c r="M37" s="219"/>
      <c r="N37" s="219"/>
      <c r="O37" s="219"/>
      <c r="P37" s="219"/>
      <c r="Q37" s="219"/>
      <c r="R37" s="219"/>
      <c r="S37" s="219"/>
      <c r="T37" s="219"/>
      <c r="U37" s="220"/>
      <c r="V37" s="27"/>
      <c r="W37" s="27"/>
    </row>
    <row r="38" spans="1:23" s="41" customFormat="1" ht="22.5" customHeight="1" x14ac:dyDescent="0.15">
      <c r="A38" s="27"/>
      <c r="B38" s="58" t="s">
        <v>15</v>
      </c>
      <c r="C38" s="66" t="s">
        <v>12</v>
      </c>
      <c r="D38" s="56" t="s">
        <v>20</v>
      </c>
      <c r="E38" s="66" t="s">
        <v>12</v>
      </c>
      <c r="F38" s="56" t="s">
        <v>19</v>
      </c>
      <c r="G38" s="59" t="s">
        <v>73</v>
      </c>
      <c r="H38" s="67" t="s">
        <v>12</v>
      </c>
      <c r="I38" s="61" t="s">
        <v>65</v>
      </c>
      <c r="J38" s="67" t="s">
        <v>12</v>
      </c>
      <c r="K38" s="61" t="s">
        <v>22</v>
      </c>
      <c r="L38" s="66" t="s">
        <v>12</v>
      </c>
      <c r="M38" s="61" t="s">
        <v>23</v>
      </c>
      <c r="N38" s="66" t="s">
        <v>12</v>
      </c>
      <c r="O38" s="61" t="s">
        <v>24</v>
      </c>
      <c r="P38" s="66" t="s">
        <v>12</v>
      </c>
      <c r="Q38" s="62" t="s">
        <v>26</v>
      </c>
      <c r="R38" s="66" t="s">
        <v>12</v>
      </c>
      <c r="S38" s="63" t="s">
        <v>25</v>
      </c>
      <c r="T38" s="66" t="s">
        <v>12</v>
      </c>
      <c r="U38" s="68" t="s">
        <v>75</v>
      </c>
      <c r="V38" s="27"/>
      <c r="W38" s="27"/>
    </row>
    <row r="39" spans="1:23" s="41" customFormat="1" ht="22.5" customHeight="1" x14ac:dyDescent="0.15">
      <c r="A39" s="27"/>
      <c r="B39" s="55" t="s">
        <v>16</v>
      </c>
      <c r="C39" s="66" t="s">
        <v>12</v>
      </c>
      <c r="D39" s="56" t="s">
        <v>20</v>
      </c>
      <c r="E39" s="66" t="s">
        <v>12</v>
      </c>
      <c r="F39" s="56" t="s">
        <v>19</v>
      </c>
      <c r="G39" s="60"/>
      <c r="H39" s="61"/>
      <c r="I39" s="61"/>
      <c r="J39" s="61"/>
      <c r="K39" s="61"/>
      <c r="L39" s="66" t="s">
        <v>12</v>
      </c>
      <c r="M39" s="61" t="s">
        <v>23</v>
      </c>
      <c r="N39" s="66" t="s">
        <v>12</v>
      </c>
      <c r="O39" s="61" t="s">
        <v>24</v>
      </c>
      <c r="P39" s="66" t="s">
        <v>12</v>
      </c>
      <c r="Q39" s="62" t="s">
        <v>26</v>
      </c>
      <c r="R39" s="66" t="s">
        <v>12</v>
      </c>
      <c r="S39" s="221" t="s">
        <v>75</v>
      </c>
      <c r="T39" s="221"/>
      <c r="U39" s="222"/>
      <c r="V39" s="27"/>
      <c r="W39" s="27"/>
    </row>
    <row r="40" spans="1:23" s="41" customFormat="1" x14ac:dyDescent="0.15">
      <c r="A40" s="27"/>
      <c r="B40" s="54"/>
      <c r="C40" s="29"/>
      <c r="D40" s="29"/>
      <c r="E40" s="29"/>
      <c r="F40" s="29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</row>
    <row r="41" spans="1:23" s="41" customFormat="1" ht="22.5" customHeight="1" x14ac:dyDescent="0.15">
      <c r="A41" s="27"/>
      <c r="B41" s="58" t="s">
        <v>78</v>
      </c>
      <c r="C41" s="223"/>
      <c r="D41" s="224"/>
      <c r="E41" s="224"/>
      <c r="F41" s="225"/>
      <c r="G41" s="209" t="s">
        <v>84</v>
      </c>
      <c r="H41" s="210"/>
      <c r="I41" s="210"/>
      <c r="J41" s="210"/>
      <c r="K41" s="210"/>
      <c r="L41" s="210"/>
      <c r="M41" s="210"/>
      <c r="N41" s="210"/>
      <c r="O41" s="210"/>
      <c r="P41" s="210"/>
      <c r="Q41" s="210"/>
      <c r="R41" s="210"/>
      <c r="S41" s="210"/>
      <c r="T41" s="210"/>
      <c r="U41" s="210"/>
      <c r="V41" s="27"/>
      <c r="W41" s="65">
        <f>C42+4</f>
        <v>4</v>
      </c>
    </row>
    <row r="42" spans="1:23" s="41" customFormat="1" ht="30.75" customHeight="1" x14ac:dyDescent="0.15">
      <c r="A42" s="27"/>
      <c r="B42" s="58" t="s">
        <v>66</v>
      </c>
      <c r="C42" s="223"/>
      <c r="D42" s="224"/>
      <c r="E42" s="224"/>
      <c r="F42" s="225"/>
      <c r="G42" s="209" t="s">
        <v>80</v>
      </c>
      <c r="H42" s="210"/>
      <c r="I42" s="210"/>
      <c r="J42" s="210"/>
      <c r="K42" s="210"/>
      <c r="L42" s="210"/>
      <c r="M42" s="210"/>
      <c r="N42" s="210"/>
      <c r="O42" s="210"/>
      <c r="P42" s="210"/>
      <c r="Q42" s="210"/>
      <c r="R42" s="210"/>
      <c r="S42" s="210"/>
      <c r="T42" s="210"/>
      <c r="U42" s="210"/>
      <c r="V42" s="27"/>
      <c r="W42" s="65">
        <f>C42+7</f>
        <v>7</v>
      </c>
    </row>
    <row r="43" spans="1:23" s="41" customFormat="1" ht="30.75" customHeight="1" x14ac:dyDescent="0.15">
      <c r="A43" s="27"/>
      <c r="B43" s="58" t="s">
        <v>68</v>
      </c>
      <c r="C43" s="223"/>
      <c r="D43" s="224"/>
      <c r="E43" s="224"/>
      <c r="F43" s="225"/>
      <c r="G43" s="72"/>
      <c r="H43" s="218" t="s">
        <v>74</v>
      </c>
      <c r="I43" s="220"/>
      <c r="J43" s="209" t="s">
        <v>81</v>
      </c>
      <c r="K43" s="226"/>
      <c r="L43" s="226"/>
      <c r="M43" s="226"/>
      <c r="N43" s="226"/>
      <c r="O43" s="226"/>
      <c r="P43" s="226"/>
      <c r="Q43" s="226"/>
      <c r="R43" s="226"/>
      <c r="S43" s="226"/>
      <c r="T43" s="226"/>
      <c r="U43" s="226"/>
      <c r="V43" s="27"/>
      <c r="W43" s="27"/>
    </row>
    <row r="44" spans="1:23" s="41" customFormat="1" ht="22.5" customHeight="1" x14ac:dyDescent="0.15">
      <c r="A44" s="27"/>
      <c r="B44" s="58" t="s">
        <v>69</v>
      </c>
      <c r="C44" s="208"/>
      <c r="D44" s="208"/>
      <c r="E44" s="208"/>
      <c r="F44" s="208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</row>
    <row r="45" spans="1:23" s="41" customFormat="1" ht="22.5" customHeight="1" x14ac:dyDescent="0.15">
      <c r="A45" s="27"/>
      <c r="B45" s="57" t="s">
        <v>70</v>
      </c>
      <c r="C45" s="208"/>
      <c r="D45" s="208"/>
      <c r="E45" s="208"/>
      <c r="F45" s="208"/>
      <c r="G45" s="209" t="s">
        <v>88</v>
      </c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7"/>
      <c r="W45" s="27"/>
    </row>
    <row r="46" spans="1:23" s="41" customFormat="1" ht="22.5" customHeight="1" x14ac:dyDescent="0.15">
      <c r="A46" s="27"/>
      <c r="B46" s="64" t="s">
        <v>71</v>
      </c>
      <c r="C46" s="208"/>
      <c r="D46" s="208"/>
      <c r="E46" s="208"/>
      <c r="F46" s="208"/>
      <c r="G46" s="209" t="s">
        <v>82</v>
      </c>
      <c r="H46" s="210"/>
      <c r="I46" s="210"/>
      <c r="J46" s="210"/>
      <c r="K46" s="210"/>
      <c r="L46" s="210"/>
      <c r="M46" s="210"/>
      <c r="N46" s="210"/>
      <c r="O46" s="210"/>
      <c r="P46" s="210"/>
      <c r="Q46" s="210"/>
      <c r="R46" s="210"/>
      <c r="S46" s="210"/>
      <c r="T46" s="210"/>
      <c r="U46" s="210"/>
      <c r="V46" s="27"/>
      <c r="W46" s="27"/>
    </row>
    <row r="47" spans="1:23" s="41" customFormat="1" ht="22.5" customHeight="1" x14ac:dyDescent="0.15">
      <c r="A47" s="27"/>
      <c r="B47" s="58" t="s">
        <v>72</v>
      </c>
      <c r="C47" s="211"/>
      <c r="D47" s="212"/>
      <c r="E47" s="212"/>
      <c r="F47" s="213"/>
      <c r="G47" s="209" t="s">
        <v>83</v>
      </c>
      <c r="H47" s="210"/>
      <c r="I47" s="210"/>
      <c r="J47" s="210"/>
      <c r="K47" s="210"/>
      <c r="L47" s="210"/>
      <c r="M47" s="210"/>
      <c r="N47" s="210"/>
      <c r="O47" s="210"/>
      <c r="P47" s="210"/>
      <c r="Q47" s="210"/>
      <c r="R47" s="210"/>
      <c r="S47" s="210"/>
      <c r="T47" s="210"/>
      <c r="U47" s="210"/>
      <c r="V47" s="27"/>
      <c r="W47" s="27"/>
    </row>
    <row r="48" spans="1:23" s="41" customFormat="1" ht="10.5" customHeight="1" x14ac:dyDescent="0.15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</row>
    <row r="49" spans="2:23" ht="10.5" x14ac:dyDescent="0.15">
      <c r="B49" s="6"/>
      <c r="W49" s="37"/>
    </row>
    <row r="50" spans="2:23" ht="10.5" x14ac:dyDescent="0.15">
      <c r="B50" s="6"/>
      <c r="W50" s="37"/>
    </row>
    <row r="51" spans="2:23" ht="10.5" x14ac:dyDescent="0.15">
      <c r="B51" s="6"/>
      <c r="W51" s="37"/>
    </row>
    <row r="52" spans="2:23" ht="10.5" x14ac:dyDescent="0.15">
      <c r="B52" s="6"/>
      <c r="W52" s="37"/>
    </row>
    <row r="53" spans="2:23" ht="10.5" x14ac:dyDescent="0.15">
      <c r="B53" s="6"/>
    </row>
    <row r="54" spans="2:23" ht="10.5" x14ac:dyDescent="0.15">
      <c r="B54" s="6"/>
    </row>
    <row r="55" spans="2:23" ht="10.5" x14ac:dyDescent="0.15">
      <c r="B55" s="6"/>
    </row>
    <row r="56" spans="2:23" ht="10.5" x14ac:dyDescent="0.15">
      <c r="B56" s="6"/>
    </row>
    <row r="57" spans="2:23" ht="10.5" x14ac:dyDescent="0.15">
      <c r="B57" s="6"/>
    </row>
    <row r="58" spans="2:23" ht="10.5" x14ac:dyDescent="0.15">
      <c r="B58" s="6"/>
    </row>
    <row r="59" spans="2:23" ht="10.5" x14ac:dyDescent="0.15">
      <c r="B59" s="6"/>
    </row>
    <row r="60" spans="2:23" ht="10.5" x14ac:dyDescent="0.15">
      <c r="B60" s="6"/>
    </row>
    <row r="61" spans="2:23" ht="10.5" x14ac:dyDescent="0.15">
      <c r="B61" s="6"/>
    </row>
    <row r="62" spans="2:23" ht="10.5" x14ac:dyDescent="0.15">
      <c r="B62" s="6"/>
    </row>
    <row r="63" spans="2:23" ht="10.5" x14ac:dyDescent="0.15">
      <c r="B63" s="6"/>
    </row>
    <row r="64" spans="2:23" ht="10.5" x14ac:dyDescent="0.15">
      <c r="B64" s="6"/>
    </row>
    <row r="65" spans="2:2" ht="10.5" x14ac:dyDescent="0.15">
      <c r="B65" s="6"/>
    </row>
    <row r="66" spans="2:2" ht="10.5" x14ac:dyDescent="0.15">
      <c r="B66" s="6"/>
    </row>
    <row r="67" spans="2:2" ht="10.5" x14ac:dyDescent="0.15">
      <c r="B67" s="6"/>
    </row>
    <row r="68" spans="2:2" ht="10.5" x14ac:dyDescent="0.15">
      <c r="B68" s="6"/>
    </row>
    <row r="69" spans="2:2" ht="10.5" x14ac:dyDescent="0.15">
      <c r="B69" s="6"/>
    </row>
    <row r="70" spans="2:2" ht="10.5" x14ac:dyDescent="0.15">
      <c r="B70" s="6"/>
    </row>
    <row r="71" spans="2:2" ht="10.5" x14ac:dyDescent="0.15">
      <c r="B71" s="6"/>
    </row>
    <row r="72" spans="2:2" ht="10.5" x14ac:dyDescent="0.15">
      <c r="B72" s="6"/>
    </row>
    <row r="73" spans="2:2" ht="10.5" x14ac:dyDescent="0.15">
      <c r="B73" s="6"/>
    </row>
    <row r="74" spans="2:2" ht="10.5" x14ac:dyDescent="0.15">
      <c r="B74" s="6"/>
    </row>
    <row r="75" spans="2:2" ht="10.5" x14ac:dyDescent="0.15">
      <c r="B75" s="6"/>
    </row>
    <row r="76" spans="2:2" ht="10.5" x14ac:dyDescent="0.15">
      <c r="B76" s="6"/>
    </row>
    <row r="77" spans="2:2" ht="10.5" x14ac:dyDescent="0.15">
      <c r="B77" s="6"/>
    </row>
    <row r="78" spans="2:2" ht="10.5" x14ac:dyDescent="0.15">
      <c r="B78" s="6"/>
    </row>
    <row r="79" spans="2:2" ht="10.5" x14ac:dyDescent="0.15">
      <c r="B79" s="6"/>
    </row>
    <row r="80" spans="2:2" ht="10.5" x14ac:dyDescent="0.15">
      <c r="B80" s="6"/>
    </row>
    <row r="81" spans="2:2" ht="10.5" x14ac:dyDescent="0.15">
      <c r="B81" s="6"/>
    </row>
    <row r="82" spans="2:2" ht="10.5" x14ac:dyDescent="0.15">
      <c r="B82" s="6"/>
    </row>
    <row r="83" spans="2:2" ht="10.5" x14ac:dyDescent="0.15">
      <c r="B83" s="6"/>
    </row>
    <row r="84" spans="2:2" ht="10.5" x14ac:dyDescent="0.15">
      <c r="B84" s="6"/>
    </row>
    <row r="85" spans="2:2" ht="10.5" x14ac:dyDescent="0.15">
      <c r="B85" s="6"/>
    </row>
    <row r="86" spans="2:2" ht="10.5" x14ac:dyDescent="0.15">
      <c r="B86" s="6"/>
    </row>
    <row r="87" spans="2:2" ht="10.5" x14ac:dyDescent="0.15">
      <c r="B87" s="6"/>
    </row>
    <row r="88" spans="2:2" ht="10.5" x14ac:dyDescent="0.15">
      <c r="B88" s="6"/>
    </row>
    <row r="89" spans="2:2" ht="10.5" x14ac:dyDescent="0.15">
      <c r="B89" s="6"/>
    </row>
    <row r="90" spans="2:2" ht="10.5" x14ac:dyDescent="0.15">
      <c r="B90" s="6"/>
    </row>
    <row r="91" spans="2:2" ht="10.5" x14ac:dyDescent="0.15">
      <c r="B91" s="6"/>
    </row>
    <row r="92" spans="2:2" ht="10.5" x14ac:dyDescent="0.15">
      <c r="B92" s="6"/>
    </row>
    <row r="93" spans="2:2" ht="10.5" x14ac:dyDescent="0.15">
      <c r="B93" s="6"/>
    </row>
    <row r="94" spans="2:2" ht="10.5" x14ac:dyDescent="0.15">
      <c r="B94" s="6"/>
    </row>
    <row r="95" spans="2:2" ht="10.5" x14ac:dyDescent="0.15">
      <c r="B95" s="6"/>
    </row>
    <row r="96" spans="2:2" ht="10.5" x14ac:dyDescent="0.15">
      <c r="B96" s="6"/>
    </row>
    <row r="97" spans="2:2" ht="10.5" x14ac:dyDescent="0.15">
      <c r="B97" s="6"/>
    </row>
    <row r="98" spans="2:2" ht="10.5" x14ac:dyDescent="0.15">
      <c r="B98" s="6"/>
    </row>
    <row r="99" spans="2:2" ht="10.5" x14ac:dyDescent="0.15">
      <c r="B99" s="6"/>
    </row>
    <row r="100" spans="2:2" ht="10.5" x14ac:dyDescent="0.15">
      <c r="B100" s="6"/>
    </row>
    <row r="101" spans="2:2" ht="10.5" x14ac:dyDescent="0.15">
      <c r="B101" s="6"/>
    </row>
    <row r="102" spans="2:2" ht="10.5" x14ac:dyDescent="0.15">
      <c r="B102" s="6"/>
    </row>
  </sheetData>
  <sheetProtection sheet="1" objects="1" scenarios="1"/>
  <mergeCells count="54">
    <mergeCell ref="G13:U13"/>
    <mergeCell ref="G14:U14"/>
    <mergeCell ref="G15:U15"/>
    <mergeCell ref="C11:F11"/>
    <mergeCell ref="H11:I11"/>
    <mergeCell ref="S7:U7"/>
    <mergeCell ref="G10:U10"/>
    <mergeCell ref="J11:U11"/>
    <mergeCell ref="C26:F26"/>
    <mergeCell ref="G26:U26"/>
    <mergeCell ref="C27:F27"/>
    <mergeCell ref="H27:I27"/>
    <mergeCell ref="J27:U27"/>
    <mergeCell ref="A1:W1"/>
    <mergeCell ref="A17:W17"/>
    <mergeCell ref="B21:U21"/>
    <mergeCell ref="S23:U23"/>
    <mergeCell ref="C25:F25"/>
    <mergeCell ref="G25:U25"/>
    <mergeCell ref="C9:F9"/>
    <mergeCell ref="C15:F15"/>
    <mergeCell ref="B5:U5"/>
    <mergeCell ref="C19:F19"/>
    <mergeCell ref="G9:U9"/>
    <mergeCell ref="C3:F3"/>
    <mergeCell ref="C12:F12"/>
    <mergeCell ref="C13:F13"/>
    <mergeCell ref="C14:F14"/>
    <mergeCell ref="C10:F10"/>
    <mergeCell ref="C45:F45"/>
    <mergeCell ref="G45:U45"/>
    <mergeCell ref="C28:F28"/>
    <mergeCell ref="C29:F29"/>
    <mergeCell ref="G29:U29"/>
    <mergeCell ref="C30:F30"/>
    <mergeCell ref="G30:U30"/>
    <mergeCell ref="C31:F31"/>
    <mergeCell ref="G31:U31"/>
    <mergeCell ref="C46:F46"/>
    <mergeCell ref="G46:U46"/>
    <mergeCell ref="C47:F47"/>
    <mergeCell ref="G47:U47"/>
    <mergeCell ref="A33:W33"/>
    <mergeCell ref="C35:F35"/>
    <mergeCell ref="B37:U37"/>
    <mergeCell ref="S39:U39"/>
    <mergeCell ref="C41:F41"/>
    <mergeCell ref="G41:U41"/>
    <mergeCell ref="C42:F42"/>
    <mergeCell ref="G42:U42"/>
    <mergeCell ref="C43:F43"/>
    <mergeCell ref="H43:I43"/>
    <mergeCell ref="J43:U43"/>
    <mergeCell ref="C44:F44"/>
  </mergeCells>
  <phoneticPr fontId="1"/>
  <conditionalFormatting sqref="C11:U11">
    <cfRule type="expression" dxfId="5" priority="8">
      <formula>$C$11&gt;$W$10</formula>
    </cfRule>
  </conditionalFormatting>
  <conditionalFormatting sqref="C9:G9">
    <cfRule type="expression" priority="7" stopIfTrue="1">
      <formula>$C$10=""</formula>
    </cfRule>
    <cfRule type="expression" dxfId="4" priority="9">
      <formula>$C$9&gt;$W$9</formula>
    </cfRule>
  </conditionalFormatting>
  <conditionalFormatting sqref="C27:U27">
    <cfRule type="expression" dxfId="3" priority="5">
      <formula>$C$27&gt;$W$26</formula>
    </cfRule>
  </conditionalFormatting>
  <conditionalFormatting sqref="C25:G25">
    <cfRule type="expression" priority="4" stopIfTrue="1">
      <formula>$C$26=""</formula>
    </cfRule>
    <cfRule type="expression" dxfId="2" priority="6">
      <formula>$C$25&gt;$W$25</formula>
    </cfRule>
  </conditionalFormatting>
  <conditionalFormatting sqref="C43:U43">
    <cfRule type="expression" dxfId="1" priority="2">
      <formula>$C$43&gt;$W$42</formula>
    </cfRule>
  </conditionalFormatting>
  <conditionalFormatting sqref="C41:G41">
    <cfRule type="expression" priority="1" stopIfTrue="1">
      <formula>$C$42=""</formula>
    </cfRule>
    <cfRule type="expression" dxfId="0" priority="3">
      <formula>$C$41&gt;$W$41</formula>
    </cfRule>
  </conditionalFormatting>
  <dataValidations count="6">
    <dataValidation type="list" allowBlank="1" showInputMessage="1" showErrorMessage="1" sqref="C12:F12 C28:F28 C44:F44">
      <formula1>"一括請求(月締),現金,個別振込(請求書要),個別振込"</formula1>
    </dataValidation>
    <dataValidation type="list" allowBlank="1" showInputMessage="1" showErrorMessage="1" sqref="C13:F13 C29:F29 C45:F45">
      <formula1>"申請者,代理者,設計者,施工者"</formula1>
    </dataValidation>
    <dataValidation type="list" allowBlank="1" showInputMessage="1" showErrorMessage="1" sqref="C14:F14 C30:F30 C46:F46">
      <formula1>"郵送,受取"</formula1>
    </dataValidation>
    <dataValidation type="list" allowBlank="1" showInputMessage="1" showErrorMessage="1" sqref="C15 C31 C47">
      <formula1>"名古屋,一宮,岡崎,豊橋,浜松,静岡,沼津,岐阜,東京,川崎,北千住,大阪"</formula1>
    </dataValidation>
    <dataValidation type="list" allowBlank="1" showInputMessage="1" showErrorMessage="1" sqref="C6:C7 E6:E7 H6 J6 L6:L7 N6:N7 P6:P7 R6:R7 T6 C22:C23 E22:E23 H22 J22 L22:L23 N22:N23 P22:P23 R22:R23 T22 C38:C39 E38:E39 H38 J38 L38:L39 N38:N39 P38:P39 R38:R39 T38">
      <formula1>"■,□"</formula1>
    </dataValidation>
    <dataValidation type="list" allowBlank="1" showInputMessage="1" showErrorMessage="1" sqref="G11 G27 G43">
      <formula1>"月,火,水,木,金"</formula1>
    </dataValidation>
  </dataValidations>
  <pageMargins left="0.9055118110236221" right="0" top="0" bottom="0" header="0.31496062992125984" footer="0.31496062992125984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204"/>
  <sheetViews>
    <sheetView workbookViewId="0">
      <selection activeCell="C4" sqref="C4"/>
    </sheetView>
  </sheetViews>
  <sheetFormatPr defaultRowHeight="11.25" x14ac:dyDescent="0.15"/>
  <cols>
    <col min="1" max="1" width="2.375" style="49" customWidth="1"/>
    <col min="2" max="2" width="4.875" style="49" customWidth="1"/>
    <col min="3" max="3" width="13.375" style="49" customWidth="1"/>
    <col min="4" max="4" width="11.375" style="49" bestFit="1" customWidth="1"/>
    <col min="5" max="5" width="33.625" style="49" customWidth="1"/>
    <col min="6" max="6" width="12.125" style="49" customWidth="1"/>
    <col min="7" max="16384" width="9" style="49"/>
  </cols>
  <sheetData>
    <row r="2" spans="2:6" ht="18.75" customHeight="1" x14ac:dyDescent="0.15">
      <c r="B2" s="227" t="s">
        <v>59</v>
      </c>
      <c r="C2" s="227"/>
      <c r="D2" s="227"/>
      <c r="E2" s="227"/>
      <c r="F2" s="227"/>
    </row>
    <row r="3" spans="2:6" ht="18.75" customHeight="1" x14ac:dyDescent="0.15">
      <c r="B3" s="51" t="s">
        <v>61</v>
      </c>
      <c r="C3" s="51" t="s">
        <v>60</v>
      </c>
      <c r="D3" s="51" t="s">
        <v>62</v>
      </c>
      <c r="E3" s="51" t="s">
        <v>63</v>
      </c>
      <c r="F3" s="51" t="s">
        <v>64</v>
      </c>
    </row>
    <row r="4" spans="2:6" ht="18.75" customHeight="1" x14ac:dyDescent="0.15">
      <c r="B4" s="50">
        <v>1</v>
      </c>
      <c r="C4" s="70" t="s">
        <v>89</v>
      </c>
      <c r="D4" s="70" t="s">
        <v>90</v>
      </c>
      <c r="E4" s="70" t="s">
        <v>91</v>
      </c>
      <c r="F4" s="70" t="s">
        <v>92</v>
      </c>
    </row>
    <row r="5" spans="2:6" ht="18.75" customHeight="1" x14ac:dyDescent="0.15">
      <c r="B5" s="50">
        <v>2</v>
      </c>
      <c r="C5" s="70"/>
      <c r="D5" s="70"/>
      <c r="E5" s="70"/>
      <c r="F5" s="70"/>
    </row>
    <row r="6" spans="2:6" ht="18.75" customHeight="1" x14ac:dyDescent="0.15">
      <c r="B6" s="50">
        <v>3</v>
      </c>
      <c r="C6" s="70"/>
      <c r="D6" s="70"/>
      <c r="E6" s="70"/>
      <c r="F6" s="70"/>
    </row>
    <row r="7" spans="2:6" ht="18.75" customHeight="1" x14ac:dyDescent="0.15">
      <c r="B7" s="50">
        <v>4</v>
      </c>
      <c r="C7" s="70"/>
      <c r="D7" s="70"/>
      <c r="E7" s="70"/>
      <c r="F7" s="70"/>
    </row>
    <row r="8" spans="2:6" ht="18.75" customHeight="1" x14ac:dyDescent="0.15">
      <c r="B8" s="50">
        <v>5</v>
      </c>
      <c r="C8" s="70"/>
      <c r="D8" s="70"/>
      <c r="E8" s="70"/>
      <c r="F8" s="70"/>
    </row>
    <row r="9" spans="2:6" ht="18.75" customHeight="1" x14ac:dyDescent="0.15">
      <c r="B9" s="50">
        <v>6</v>
      </c>
      <c r="C9" s="70"/>
      <c r="D9" s="70"/>
      <c r="E9" s="70"/>
      <c r="F9" s="70"/>
    </row>
    <row r="10" spans="2:6" ht="18.75" customHeight="1" x14ac:dyDescent="0.15">
      <c r="B10" s="50">
        <v>7</v>
      </c>
      <c r="C10" s="70"/>
      <c r="D10" s="70"/>
      <c r="E10" s="70"/>
      <c r="F10" s="70"/>
    </row>
    <row r="11" spans="2:6" ht="18.75" customHeight="1" x14ac:dyDescent="0.15">
      <c r="B11" s="50">
        <v>8</v>
      </c>
      <c r="C11" s="70"/>
      <c r="D11" s="70"/>
      <c r="E11" s="70"/>
      <c r="F11" s="70"/>
    </row>
    <row r="12" spans="2:6" ht="18.75" customHeight="1" x14ac:dyDescent="0.15">
      <c r="B12" s="50">
        <v>9</v>
      </c>
      <c r="C12" s="70"/>
      <c r="D12" s="70"/>
      <c r="E12" s="70"/>
      <c r="F12" s="70"/>
    </row>
    <row r="13" spans="2:6" ht="18.75" customHeight="1" x14ac:dyDescent="0.15">
      <c r="B13" s="50">
        <v>10</v>
      </c>
      <c r="C13" s="70"/>
      <c r="D13" s="70"/>
      <c r="E13" s="70"/>
      <c r="F13" s="70"/>
    </row>
    <row r="14" spans="2:6" ht="18.75" customHeight="1" x14ac:dyDescent="0.15">
      <c r="B14" s="50">
        <v>11</v>
      </c>
      <c r="C14" s="70"/>
      <c r="D14" s="70"/>
      <c r="E14" s="70"/>
      <c r="F14" s="70"/>
    </row>
    <row r="15" spans="2:6" ht="18.75" customHeight="1" x14ac:dyDescent="0.15">
      <c r="B15" s="50">
        <v>12</v>
      </c>
      <c r="C15" s="70"/>
      <c r="D15" s="70"/>
      <c r="E15" s="70"/>
      <c r="F15" s="70"/>
    </row>
    <row r="16" spans="2:6" ht="18.75" customHeight="1" x14ac:dyDescent="0.15">
      <c r="B16" s="50">
        <v>13</v>
      </c>
      <c r="C16" s="70"/>
      <c r="D16" s="70"/>
      <c r="E16" s="70"/>
      <c r="F16" s="70"/>
    </row>
    <row r="17" spans="2:6" ht="18.75" customHeight="1" x14ac:dyDescent="0.15">
      <c r="B17" s="50">
        <v>14</v>
      </c>
      <c r="C17" s="70"/>
      <c r="D17" s="70"/>
      <c r="E17" s="70"/>
      <c r="F17" s="70"/>
    </row>
    <row r="18" spans="2:6" ht="18.75" customHeight="1" x14ac:dyDescent="0.15">
      <c r="B18" s="50">
        <v>15</v>
      </c>
      <c r="C18" s="70"/>
      <c r="D18" s="70"/>
      <c r="E18" s="70"/>
      <c r="F18" s="70"/>
    </row>
    <row r="19" spans="2:6" ht="18.75" customHeight="1" x14ac:dyDescent="0.15">
      <c r="B19" s="50">
        <v>16</v>
      </c>
      <c r="C19" s="70"/>
      <c r="D19" s="70"/>
      <c r="E19" s="70"/>
      <c r="F19" s="70"/>
    </row>
    <row r="20" spans="2:6" ht="18.75" customHeight="1" x14ac:dyDescent="0.15">
      <c r="B20" s="50">
        <v>17</v>
      </c>
      <c r="C20" s="70"/>
      <c r="D20" s="70"/>
      <c r="E20" s="70"/>
      <c r="F20" s="70"/>
    </row>
    <row r="21" spans="2:6" ht="18.75" customHeight="1" x14ac:dyDescent="0.15">
      <c r="B21" s="50">
        <v>18</v>
      </c>
      <c r="C21" s="70"/>
      <c r="D21" s="70"/>
      <c r="E21" s="70"/>
      <c r="F21" s="70"/>
    </row>
    <row r="22" spans="2:6" ht="18.75" customHeight="1" x14ac:dyDescent="0.15">
      <c r="B22" s="50">
        <v>19</v>
      </c>
      <c r="C22" s="70"/>
      <c r="D22" s="70"/>
      <c r="E22" s="70"/>
      <c r="F22" s="70"/>
    </row>
    <row r="23" spans="2:6" ht="18.75" customHeight="1" x14ac:dyDescent="0.15">
      <c r="B23" s="50">
        <v>20</v>
      </c>
      <c r="C23" s="70"/>
      <c r="D23" s="70"/>
      <c r="E23" s="70"/>
      <c r="F23" s="70"/>
    </row>
    <row r="24" spans="2:6" ht="18.75" customHeight="1" x14ac:dyDescent="0.15">
      <c r="B24" s="50">
        <v>21</v>
      </c>
      <c r="C24" s="70"/>
      <c r="D24" s="70"/>
      <c r="E24" s="70"/>
      <c r="F24" s="70"/>
    </row>
    <row r="25" spans="2:6" ht="18.75" customHeight="1" x14ac:dyDescent="0.15">
      <c r="B25" s="50">
        <v>22</v>
      </c>
      <c r="C25" s="70"/>
      <c r="D25" s="70"/>
      <c r="E25" s="70"/>
      <c r="F25" s="70"/>
    </row>
    <row r="26" spans="2:6" ht="18.75" customHeight="1" x14ac:dyDescent="0.15">
      <c r="B26" s="50">
        <v>23</v>
      </c>
      <c r="C26" s="70"/>
      <c r="D26" s="70"/>
      <c r="E26" s="70"/>
      <c r="F26" s="70"/>
    </row>
    <row r="27" spans="2:6" ht="18.75" customHeight="1" x14ac:dyDescent="0.15">
      <c r="B27" s="50">
        <v>24</v>
      </c>
      <c r="C27" s="70"/>
      <c r="D27" s="70"/>
      <c r="E27" s="70"/>
      <c r="F27" s="70"/>
    </row>
    <row r="28" spans="2:6" ht="18.75" customHeight="1" x14ac:dyDescent="0.15">
      <c r="B28" s="50">
        <v>25</v>
      </c>
      <c r="C28" s="70"/>
      <c r="D28" s="70"/>
      <c r="E28" s="70"/>
      <c r="F28" s="70"/>
    </row>
    <row r="29" spans="2:6" ht="18.75" customHeight="1" x14ac:dyDescent="0.15">
      <c r="B29" s="50">
        <v>26</v>
      </c>
      <c r="C29" s="70"/>
      <c r="D29" s="70"/>
      <c r="E29" s="70"/>
      <c r="F29" s="70"/>
    </row>
    <row r="30" spans="2:6" ht="18.75" customHeight="1" x14ac:dyDescent="0.15">
      <c r="B30" s="50">
        <v>27</v>
      </c>
      <c r="C30" s="70"/>
      <c r="D30" s="70"/>
      <c r="E30" s="70"/>
      <c r="F30" s="70"/>
    </row>
    <row r="31" spans="2:6" ht="18.75" customHeight="1" x14ac:dyDescent="0.15">
      <c r="B31" s="50">
        <v>28</v>
      </c>
      <c r="C31" s="70"/>
      <c r="D31" s="70"/>
      <c r="E31" s="70"/>
      <c r="F31" s="70"/>
    </row>
    <row r="32" spans="2:6" ht="18.75" customHeight="1" x14ac:dyDescent="0.15">
      <c r="B32" s="50">
        <v>29</v>
      </c>
      <c r="C32" s="70"/>
      <c r="D32" s="70"/>
      <c r="E32" s="70"/>
      <c r="F32" s="70"/>
    </row>
    <row r="33" spans="2:6" ht="18.75" customHeight="1" x14ac:dyDescent="0.15">
      <c r="B33" s="50">
        <v>30</v>
      </c>
      <c r="C33" s="70"/>
      <c r="D33" s="70"/>
      <c r="E33" s="70"/>
      <c r="F33" s="70"/>
    </row>
    <row r="34" spans="2:6" ht="18.75" customHeight="1" x14ac:dyDescent="0.15">
      <c r="B34" s="50">
        <v>31</v>
      </c>
      <c r="C34" s="70"/>
      <c r="D34" s="70"/>
      <c r="E34" s="70"/>
      <c r="F34" s="70"/>
    </row>
    <row r="35" spans="2:6" ht="18.75" customHeight="1" x14ac:dyDescent="0.15">
      <c r="B35" s="50">
        <v>32</v>
      </c>
      <c r="C35" s="70"/>
      <c r="D35" s="70"/>
      <c r="E35" s="70"/>
      <c r="F35" s="70"/>
    </row>
    <row r="36" spans="2:6" ht="18.75" customHeight="1" x14ac:dyDescent="0.15">
      <c r="B36" s="50">
        <v>33</v>
      </c>
      <c r="C36" s="70"/>
      <c r="D36" s="70"/>
      <c r="E36" s="70"/>
      <c r="F36" s="70"/>
    </row>
    <row r="37" spans="2:6" ht="18.75" customHeight="1" x14ac:dyDescent="0.15">
      <c r="B37" s="50">
        <v>34</v>
      </c>
      <c r="C37" s="70"/>
      <c r="D37" s="70"/>
      <c r="E37" s="70"/>
      <c r="F37" s="70"/>
    </row>
    <row r="38" spans="2:6" ht="18.75" customHeight="1" x14ac:dyDescent="0.15">
      <c r="B38" s="50">
        <v>35</v>
      </c>
      <c r="C38" s="70"/>
      <c r="D38" s="70"/>
      <c r="E38" s="70"/>
      <c r="F38" s="70"/>
    </row>
    <row r="39" spans="2:6" ht="18.75" customHeight="1" x14ac:dyDescent="0.15">
      <c r="B39" s="50">
        <v>36</v>
      </c>
      <c r="C39" s="70"/>
      <c r="D39" s="70"/>
      <c r="E39" s="70"/>
      <c r="F39" s="70"/>
    </row>
    <row r="40" spans="2:6" ht="18.75" customHeight="1" x14ac:dyDescent="0.15">
      <c r="B40" s="50">
        <v>37</v>
      </c>
      <c r="C40" s="70"/>
      <c r="D40" s="70"/>
      <c r="E40" s="70"/>
      <c r="F40" s="70"/>
    </row>
    <row r="41" spans="2:6" ht="18.75" customHeight="1" x14ac:dyDescent="0.15">
      <c r="B41" s="50">
        <v>38</v>
      </c>
      <c r="C41" s="70"/>
      <c r="D41" s="70"/>
      <c r="E41" s="70"/>
      <c r="F41" s="70"/>
    </row>
    <row r="42" spans="2:6" ht="18.75" customHeight="1" x14ac:dyDescent="0.15">
      <c r="B42" s="50">
        <v>39</v>
      </c>
      <c r="C42" s="70"/>
      <c r="D42" s="70"/>
      <c r="E42" s="70"/>
      <c r="F42" s="70"/>
    </row>
    <row r="43" spans="2:6" ht="18.75" customHeight="1" x14ac:dyDescent="0.15">
      <c r="B43" s="50">
        <v>40</v>
      </c>
      <c r="C43" s="70"/>
      <c r="D43" s="70"/>
      <c r="E43" s="70"/>
      <c r="F43" s="70"/>
    </row>
    <row r="44" spans="2:6" ht="18.75" customHeight="1" x14ac:dyDescent="0.15">
      <c r="B44" s="50">
        <v>41</v>
      </c>
      <c r="C44" s="70"/>
      <c r="D44" s="70"/>
      <c r="E44" s="70"/>
      <c r="F44" s="70"/>
    </row>
    <row r="45" spans="2:6" ht="18.75" customHeight="1" x14ac:dyDescent="0.15">
      <c r="B45" s="50">
        <v>42</v>
      </c>
      <c r="C45" s="70"/>
      <c r="D45" s="70"/>
      <c r="E45" s="70"/>
      <c r="F45" s="70"/>
    </row>
    <row r="46" spans="2:6" ht="18.75" customHeight="1" x14ac:dyDescent="0.15">
      <c r="B46" s="50">
        <v>43</v>
      </c>
      <c r="C46" s="70"/>
      <c r="D46" s="70"/>
      <c r="E46" s="70"/>
      <c r="F46" s="70"/>
    </row>
    <row r="47" spans="2:6" ht="18.75" customHeight="1" x14ac:dyDescent="0.15">
      <c r="B47" s="50">
        <v>44</v>
      </c>
      <c r="C47" s="70"/>
      <c r="D47" s="70"/>
      <c r="E47" s="70"/>
      <c r="F47" s="70"/>
    </row>
    <row r="48" spans="2:6" ht="18.75" customHeight="1" x14ac:dyDescent="0.15">
      <c r="B48" s="50">
        <v>45</v>
      </c>
      <c r="C48" s="70"/>
      <c r="D48" s="70"/>
      <c r="E48" s="70"/>
      <c r="F48" s="70"/>
    </row>
    <row r="49" spans="2:6" ht="18.75" customHeight="1" x14ac:dyDescent="0.15">
      <c r="B49" s="50">
        <v>46</v>
      </c>
      <c r="C49" s="70"/>
      <c r="D49" s="70"/>
      <c r="E49" s="70"/>
      <c r="F49" s="70"/>
    </row>
    <row r="50" spans="2:6" ht="18.75" customHeight="1" x14ac:dyDescent="0.15">
      <c r="B50" s="50">
        <v>47</v>
      </c>
      <c r="C50" s="70"/>
      <c r="D50" s="70"/>
      <c r="E50" s="70"/>
      <c r="F50" s="70"/>
    </row>
    <row r="51" spans="2:6" ht="18.75" customHeight="1" x14ac:dyDescent="0.15">
      <c r="B51" s="50">
        <v>48</v>
      </c>
      <c r="C51" s="70"/>
      <c r="D51" s="70"/>
      <c r="E51" s="70"/>
      <c r="F51" s="70"/>
    </row>
    <row r="52" spans="2:6" ht="18.75" customHeight="1" x14ac:dyDescent="0.15">
      <c r="B52" s="50">
        <v>49</v>
      </c>
      <c r="C52" s="70"/>
      <c r="D52" s="70"/>
      <c r="E52" s="70"/>
      <c r="F52" s="70"/>
    </row>
    <row r="53" spans="2:6" ht="18.75" customHeight="1" x14ac:dyDescent="0.15">
      <c r="B53" s="50">
        <v>50</v>
      </c>
      <c r="C53" s="70"/>
      <c r="D53" s="70"/>
      <c r="E53" s="70"/>
      <c r="F53" s="70"/>
    </row>
    <row r="54" spans="2:6" ht="18.75" customHeight="1" x14ac:dyDescent="0.15">
      <c r="B54" s="50">
        <v>51</v>
      </c>
      <c r="C54" s="70"/>
      <c r="D54" s="70"/>
      <c r="E54" s="70"/>
      <c r="F54" s="70"/>
    </row>
    <row r="55" spans="2:6" ht="18.75" customHeight="1" x14ac:dyDescent="0.15">
      <c r="B55" s="50">
        <v>52</v>
      </c>
      <c r="C55" s="70"/>
      <c r="D55" s="70"/>
      <c r="E55" s="70"/>
      <c r="F55" s="70"/>
    </row>
    <row r="56" spans="2:6" ht="18.75" customHeight="1" x14ac:dyDescent="0.15">
      <c r="B56" s="50">
        <v>53</v>
      </c>
      <c r="C56" s="70"/>
      <c r="D56" s="70"/>
      <c r="E56" s="70"/>
      <c r="F56" s="70"/>
    </row>
    <row r="57" spans="2:6" ht="18.75" customHeight="1" x14ac:dyDescent="0.15">
      <c r="B57" s="50">
        <v>54</v>
      </c>
      <c r="C57" s="70"/>
      <c r="D57" s="70"/>
      <c r="E57" s="70"/>
      <c r="F57" s="70"/>
    </row>
    <row r="58" spans="2:6" ht="18.75" customHeight="1" x14ac:dyDescent="0.15">
      <c r="B58" s="50">
        <v>55</v>
      </c>
      <c r="C58" s="70"/>
      <c r="D58" s="70"/>
      <c r="E58" s="70"/>
      <c r="F58" s="70"/>
    </row>
    <row r="59" spans="2:6" ht="18.75" customHeight="1" x14ac:dyDescent="0.15">
      <c r="B59" s="50">
        <v>56</v>
      </c>
      <c r="C59" s="70"/>
      <c r="D59" s="70"/>
      <c r="E59" s="70"/>
      <c r="F59" s="70"/>
    </row>
    <row r="60" spans="2:6" ht="18.75" customHeight="1" x14ac:dyDescent="0.15">
      <c r="B60" s="50">
        <v>57</v>
      </c>
      <c r="C60" s="70"/>
      <c r="D60" s="70"/>
      <c r="E60" s="70"/>
      <c r="F60" s="70"/>
    </row>
    <row r="61" spans="2:6" ht="18.75" customHeight="1" x14ac:dyDescent="0.15">
      <c r="B61" s="50">
        <v>58</v>
      </c>
      <c r="C61" s="70"/>
      <c r="D61" s="70"/>
      <c r="E61" s="70"/>
      <c r="F61" s="70"/>
    </row>
    <row r="62" spans="2:6" ht="18.75" customHeight="1" x14ac:dyDescent="0.15">
      <c r="B62" s="50">
        <v>59</v>
      </c>
      <c r="C62" s="70"/>
      <c r="D62" s="70"/>
      <c r="E62" s="70"/>
      <c r="F62" s="70"/>
    </row>
    <row r="63" spans="2:6" ht="18.75" customHeight="1" x14ac:dyDescent="0.15">
      <c r="B63" s="50">
        <v>60</v>
      </c>
      <c r="C63" s="70"/>
      <c r="D63" s="70"/>
      <c r="E63" s="70"/>
      <c r="F63" s="70"/>
    </row>
    <row r="64" spans="2:6" ht="18.75" customHeight="1" x14ac:dyDescent="0.15">
      <c r="B64" s="50">
        <v>61</v>
      </c>
      <c r="C64" s="70"/>
      <c r="D64" s="70"/>
      <c r="E64" s="70"/>
      <c r="F64" s="70"/>
    </row>
    <row r="65" spans="2:6" ht="18.75" customHeight="1" x14ac:dyDescent="0.15">
      <c r="B65" s="50">
        <v>62</v>
      </c>
      <c r="C65" s="70"/>
      <c r="D65" s="70"/>
      <c r="E65" s="70"/>
      <c r="F65" s="70"/>
    </row>
    <row r="66" spans="2:6" ht="18.75" customHeight="1" x14ac:dyDescent="0.15">
      <c r="B66" s="50">
        <v>63</v>
      </c>
      <c r="C66" s="70"/>
      <c r="D66" s="70"/>
      <c r="E66" s="70"/>
      <c r="F66" s="70"/>
    </row>
    <row r="67" spans="2:6" ht="18.75" customHeight="1" x14ac:dyDescent="0.15">
      <c r="B67" s="50">
        <v>64</v>
      </c>
      <c r="C67" s="70"/>
      <c r="D67" s="70"/>
      <c r="E67" s="70"/>
      <c r="F67" s="70"/>
    </row>
    <row r="68" spans="2:6" ht="18.75" customHeight="1" x14ac:dyDescent="0.15">
      <c r="B68" s="50">
        <v>65</v>
      </c>
      <c r="C68" s="70"/>
      <c r="D68" s="70"/>
      <c r="E68" s="70"/>
      <c r="F68" s="70"/>
    </row>
    <row r="69" spans="2:6" ht="18.75" customHeight="1" x14ac:dyDescent="0.15">
      <c r="B69" s="50">
        <v>66</v>
      </c>
      <c r="C69" s="70"/>
      <c r="D69" s="70"/>
      <c r="E69" s="70"/>
      <c r="F69" s="70"/>
    </row>
    <row r="70" spans="2:6" ht="18.75" customHeight="1" x14ac:dyDescent="0.15">
      <c r="B70" s="50">
        <v>67</v>
      </c>
      <c r="C70" s="70"/>
      <c r="D70" s="70"/>
      <c r="E70" s="70"/>
      <c r="F70" s="70"/>
    </row>
    <row r="71" spans="2:6" ht="18.75" customHeight="1" x14ac:dyDescent="0.15">
      <c r="B71" s="50">
        <v>68</v>
      </c>
      <c r="C71" s="70"/>
      <c r="D71" s="70"/>
      <c r="E71" s="70"/>
      <c r="F71" s="70"/>
    </row>
    <row r="72" spans="2:6" ht="18.75" customHeight="1" x14ac:dyDescent="0.15">
      <c r="B72" s="50">
        <v>69</v>
      </c>
      <c r="C72" s="70"/>
      <c r="D72" s="70"/>
      <c r="E72" s="70"/>
      <c r="F72" s="70"/>
    </row>
    <row r="73" spans="2:6" ht="18.75" customHeight="1" x14ac:dyDescent="0.15">
      <c r="B73" s="50">
        <v>70</v>
      </c>
      <c r="C73" s="70"/>
      <c r="D73" s="70"/>
      <c r="E73" s="70"/>
      <c r="F73" s="70"/>
    </row>
    <row r="74" spans="2:6" ht="18.75" customHeight="1" x14ac:dyDescent="0.15">
      <c r="B74" s="50">
        <v>71</v>
      </c>
      <c r="C74" s="70"/>
      <c r="D74" s="70"/>
      <c r="E74" s="70"/>
      <c r="F74" s="70"/>
    </row>
    <row r="75" spans="2:6" ht="18.75" customHeight="1" x14ac:dyDescent="0.15">
      <c r="B75" s="50">
        <v>72</v>
      </c>
      <c r="C75" s="70"/>
      <c r="D75" s="70"/>
      <c r="E75" s="70"/>
      <c r="F75" s="70"/>
    </row>
    <row r="76" spans="2:6" ht="18.75" customHeight="1" x14ac:dyDescent="0.15">
      <c r="B76" s="50">
        <v>73</v>
      </c>
      <c r="C76" s="70"/>
      <c r="D76" s="70"/>
      <c r="E76" s="70"/>
      <c r="F76" s="70"/>
    </row>
    <row r="77" spans="2:6" ht="18.75" customHeight="1" x14ac:dyDescent="0.15">
      <c r="B77" s="50">
        <v>74</v>
      </c>
      <c r="C77" s="70"/>
      <c r="D77" s="70"/>
      <c r="E77" s="70"/>
      <c r="F77" s="70"/>
    </row>
    <row r="78" spans="2:6" ht="18.75" customHeight="1" x14ac:dyDescent="0.15">
      <c r="B78" s="50">
        <v>75</v>
      </c>
      <c r="C78" s="70"/>
      <c r="D78" s="70"/>
      <c r="E78" s="70"/>
      <c r="F78" s="70"/>
    </row>
    <row r="79" spans="2:6" ht="18.75" customHeight="1" x14ac:dyDescent="0.15">
      <c r="B79" s="50">
        <v>76</v>
      </c>
      <c r="C79" s="70"/>
      <c r="D79" s="70"/>
      <c r="E79" s="70"/>
      <c r="F79" s="70"/>
    </row>
    <row r="80" spans="2:6" ht="18.75" customHeight="1" x14ac:dyDescent="0.15">
      <c r="B80" s="50">
        <v>77</v>
      </c>
      <c r="C80" s="70"/>
      <c r="D80" s="70"/>
      <c r="E80" s="70"/>
      <c r="F80" s="70"/>
    </row>
    <row r="81" spans="2:6" ht="18.75" customHeight="1" x14ac:dyDescent="0.15">
      <c r="B81" s="50">
        <v>78</v>
      </c>
      <c r="C81" s="70"/>
      <c r="D81" s="70"/>
      <c r="E81" s="70"/>
      <c r="F81" s="70"/>
    </row>
    <row r="82" spans="2:6" ht="18.75" customHeight="1" x14ac:dyDescent="0.15">
      <c r="B82" s="50">
        <v>79</v>
      </c>
      <c r="C82" s="70"/>
      <c r="D82" s="70"/>
      <c r="E82" s="70"/>
      <c r="F82" s="70"/>
    </row>
    <row r="83" spans="2:6" ht="18.75" customHeight="1" x14ac:dyDescent="0.15">
      <c r="B83" s="50">
        <v>80</v>
      </c>
      <c r="C83" s="70"/>
      <c r="D83" s="70"/>
      <c r="E83" s="70"/>
      <c r="F83" s="70"/>
    </row>
    <row r="84" spans="2:6" ht="18.75" customHeight="1" x14ac:dyDescent="0.15">
      <c r="B84" s="50">
        <v>81</v>
      </c>
      <c r="C84" s="70"/>
      <c r="D84" s="70"/>
      <c r="E84" s="70"/>
      <c r="F84" s="70"/>
    </row>
    <row r="85" spans="2:6" ht="18.75" customHeight="1" x14ac:dyDescent="0.15">
      <c r="B85" s="50">
        <v>82</v>
      </c>
      <c r="C85" s="70"/>
      <c r="D85" s="70"/>
      <c r="E85" s="70"/>
      <c r="F85" s="70"/>
    </row>
    <row r="86" spans="2:6" ht="18.75" customHeight="1" x14ac:dyDescent="0.15">
      <c r="B86" s="50">
        <v>83</v>
      </c>
      <c r="C86" s="70"/>
      <c r="D86" s="70"/>
      <c r="E86" s="70"/>
      <c r="F86" s="70"/>
    </row>
    <row r="87" spans="2:6" ht="18.75" customHeight="1" x14ac:dyDescent="0.15">
      <c r="B87" s="50">
        <v>84</v>
      </c>
      <c r="C87" s="70"/>
      <c r="D87" s="70"/>
      <c r="E87" s="70"/>
      <c r="F87" s="70"/>
    </row>
    <row r="88" spans="2:6" ht="18.75" customHeight="1" x14ac:dyDescent="0.15">
      <c r="B88" s="50">
        <v>85</v>
      </c>
      <c r="C88" s="70"/>
      <c r="D88" s="70"/>
      <c r="E88" s="70"/>
      <c r="F88" s="70"/>
    </row>
    <row r="89" spans="2:6" ht="18.75" customHeight="1" x14ac:dyDescent="0.15">
      <c r="B89" s="50">
        <v>86</v>
      </c>
      <c r="C89" s="70"/>
      <c r="D89" s="70"/>
      <c r="E89" s="70"/>
      <c r="F89" s="70"/>
    </row>
    <row r="90" spans="2:6" ht="18.75" customHeight="1" x14ac:dyDescent="0.15">
      <c r="B90" s="50">
        <v>87</v>
      </c>
      <c r="C90" s="70"/>
      <c r="D90" s="70"/>
      <c r="E90" s="70"/>
      <c r="F90" s="70"/>
    </row>
    <row r="91" spans="2:6" ht="18.75" customHeight="1" x14ac:dyDescent="0.15">
      <c r="B91" s="50">
        <v>88</v>
      </c>
      <c r="C91" s="70"/>
      <c r="D91" s="70"/>
      <c r="E91" s="70"/>
      <c r="F91" s="70"/>
    </row>
    <row r="92" spans="2:6" ht="18.75" customHeight="1" x14ac:dyDescent="0.15">
      <c r="B92" s="50">
        <v>89</v>
      </c>
      <c r="C92" s="70"/>
      <c r="D92" s="70"/>
      <c r="E92" s="70"/>
      <c r="F92" s="70"/>
    </row>
    <row r="93" spans="2:6" ht="18.75" customHeight="1" x14ac:dyDescent="0.15">
      <c r="B93" s="50">
        <v>90</v>
      </c>
      <c r="C93" s="70"/>
      <c r="D93" s="70"/>
      <c r="E93" s="70"/>
      <c r="F93" s="70"/>
    </row>
    <row r="94" spans="2:6" ht="18.75" customHeight="1" x14ac:dyDescent="0.15">
      <c r="B94" s="50">
        <v>91</v>
      </c>
      <c r="C94" s="70"/>
      <c r="D94" s="70"/>
      <c r="E94" s="70"/>
      <c r="F94" s="70"/>
    </row>
    <row r="95" spans="2:6" ht="18.75" customHeight="1" x14ac:dyDescent="0.15">
      <c r="B95" s="50">
        <v>92</v>
      </c>
      <c r="C95" s="70"/>
      <c r="D95" s="70"/>
      <c r="E95" s="70"/>
      <c r="F95" s="70"/>
    </row>
    <row r="96" spans="2:6" ht="18.75" customHeight="1" x14ac:dyDescent="0.15">
      <c r="B96" s="50">
        <v>93</v>
      </c>
      <c r="C96" s="70"/>
      <c r="D96" s="70"/>
      <c r="E96" s="70"/>
      <c r="F96" s="70"/>
    </row>
    <row r="97" spans="2:6" ht="18.75" customHeight="1" x14ac:dyDescent="0.15">
      <c r="B97" s="50">
        <v>94</v>
      </c>
      <c r="C97" s="70"/>
      <c r="D97" s="70"/>
      <c r="E97" s="70"/>
      <c r="F97" s="70"/>
    </row>
    <row r="98" spans="2:6" ht="18.75" customHeight="1" x14ac:dyDescent="0.15">
      <c r="B98" s="50">
        <v>95</v>
      </c>
      <c r="C98" s="70"/>
      <c r="D98" s="70"/>
      <c r="E98" s="70"/>
      <c r="F98" s="70"/>
    </row>
    <row r="99" spans="2:6" ht="18.75" customHeight="1" x14ac:dyDescent="0.15">
      <c r="B99" s="50">
        <v>96</v>
      </c>
      <c r="C99" s="70"/>
      <c r="D99" s="70"/>
      <c r="E99" s="70"/>
      <c r="F99" s="70"/>
    </row>
    <row r="100" spans="2:6" ht="18.75" customHeight="1" x14ac:dyDescent="0.15">
      <c r="B100" s="50">
        <v>97</v>
      </c>
      <c r="C100" s="70"/>
      <c r="D100" s="70"/>
      <c r="E100" s="70"/>
      <c r="F100" s="70"/>
    </row>
    <row r="101" spans="2:6" ht="18.75" customHeight="1" x14ac:dyDescent="0.15">
      <c r="B101" s="50">
        <v>98</v>
      </c>
      <c r="C101" s="70"/>
      <c r="D101" s="70"/>
      <c r="E101" s="70"/>
      <c r="F101" s="70"/>
    </row>
    <row r="102" spans="2:6" ht="18.75" customHeight="1" x14ac:dyDescent="0.15">
      <c r="B102" s="50">
        <v>99</v>
      </c>
      <c r="C102" s="70"/>
      <c r="D102" s="70"/>
      <c r="E102" s="70"/>
      <c r="F102" s="70"/>
    </row>
    <row r="103" spans="2:6" ht="18.75" customHeight="1" x14ac:dyDescent="0.15">
      <c r="B103" s="50">
        <v>100</v>
      </c>
      <c r="C103" s="70"/>
      <c r="D103" s="70"/>
      <c r="E103" s="70"/>
      <c r="F103" s="70"/>
    </row>
    <row r="104" spans="2:6" ht="18.75" customHeight="1" x14ac:dyDescent="0.15">
      <c r="B104" s="50">
        <v>101</v>
      </c>
      <c r="C104" s="70"/>
      <c r="D104" s="70"/>
      <c r="E104" s="70"/>
      <c r="F104" s="70"/>
    </row>
    <row r="105" spans="2:6" ht="18.75" customHeight="1" x14ac:dyDescent="0.15">
      <c r="B105" s="50">
        <v>102</v>
      </c>
      <c r="C105" s="70"/>
      <c r="D105" s="70"/>
      <c r="E105" s="70"/>
      <c r="F105" s="70"/>
    </row>
    <row r="106" spans="2:6" ht="18.75" customHeight="1" x14ac:dyDescent="0.15">
      <c r="B106" s="50">
        <v>103</v>
      </c>
      <c r="C106" s="70"/>
      <c r="D106" s="70"/>
      <c r="E106" s="70"/>
      <c r="F106" s="70"/>
    </row>
    <row r="107" spans="2:6" ht="18.75" customHeight="1" x14ac:dyDescent="0.15">
      <c r="B107" s="50">
        <v>104</v>
      </c>
      <c r="C107" s="70"/>
      <c r="D107" s="70"/>
      <c r="E107" s="70"/>
      <c r="F107" s="70"/>
    </row>
    <row r="108" spans="2:6" ht="18.75" customHeight="1" x14ac:dyDescent="0.15">
      <c r="B108" s="50">
        <v>105</v>
      </c>
      <c r="C108" s="70"/>
      <c r="D108" s="70"/>
      <c r="E108" s="70"/>
      <c r="F108" s="70"/>
    </row>
    <row r="109" spans="2:6" ht="18.75" customHeight="1" x14ac:dyDescent="0.15">
      <c r="B109" s="50">
        <v>106</v>
      </c>
      <c r="C109" s="70"/>
      <c r="D109" s="70"/>
      <c r="E109" s="70"/>
      <c r="F109" s="70"/>
    </row>
    <row r="110" spans="2:6" ht="18.75" customHeight="1" x14ac:dyDescent="0.15">
      <c r="B110" s="50">
        <v>107</v>
      </c>
      <c r="C110" s="70"/>
      <c r="D110" s="70"/>
      <c r="E110" s="70"/>
      <c r="F110" s="70"/>
    </row>
    <row r="111" spans="2:6" ht="18.75" customHeight="1" x14ac:dyDescent="0.15">
      <c r="B111" s="50">
        <v>108</v>
      </c>
      <c r="C111" s="70"/>
      <c r="D111" s="70"/>
      <c r="E111" s="70"/>
      <c r="F111" s="70"/>
    </row>
    <row r="112" spans="2:6" ht="18.75" customHeight="1" x14ac:dyDescent="0.15">
      <c r="B112" s="50">
        <v>109</v>
      </c>
      <c r="C112" s="70"/>
      <c r="D112" s="70"/>
      <c r="E112" s="70"/>
      <c r="F112" s="70"/>
    </row>
    <row r="113" spans="2:6" ht="18.75" customHeight="1" x14ac:dyDescent="0.15">
      <c r="B113" s="50">
        <v>110</v>
      </c>
      <c r="C113" s="70"/>
      <c r="D113" s="70"/>
      <c r="E113" s="70"/>
      <c r="F113" s="70"/>
    </row>
    <row r="114" spans="2:6" ht="18.75" customHeight="1" x14ac:dyDescent="0.15">
      <c r="B114" s="50">
        <v>111</v>
      </c>
      <c r="C114" s="70"/>
      <c r="D114" s="70"/>
      <c r="E114" s="70"/>
      <c r="F114" s="70"/>
    </row>
    <row r="115" spans="2:6" ht="18.75" customHeight="1" x14ac:dyDescent="0.15">
      <c r="B115" s="50">
        <v>112</v>
      </c>
      <c r="C115" s="70"/>
      <c r="D115" s="70"/>
      <c r="E115" s="70"/>
      <c r="F115" s="70"/>
    </row>
    <row r="116" spans="2:6" ht="18.75" customHeight="1" x14ac:dyDescent="0.15">
      <c r="B116" s="50">
        <v>113</v>
      </c>
      <c r="C116" s="70"/>
      <c r="D116" s="70"/>
      <c r="E116" s="70"/>
      <c r="F116" s="70"/>
    </row>
    <row r="117" spans="2:6" ht="18.75" customHeight="1" x14ac:dyDescent="0.15">
      <c r="B117" s="50">
        <v>114</v>
      </c>
      <c r="C117" s="70"/>
      <c r="D117" s="70"/>
      <c r="E117" s="70"/>
      <c r="F117" s="70"/>
    </row>
    <row r="118" spans="2:6" ht="18.75" customHeight="1" x14ac:dyDescent="0.15">
      <c r="B118" s="50">
        <v>115</v>
      </c>
      <c r="C118" s="70"/>
      <c r="D118" s="70"/>
      <c r="E118" s="70"/>
      <c r="F118" s="70"/>
    </row>
    <row r="119" spans="2:6" ht="18.75" customHeight="1" x14ac:dyDescent="0.15">
      <c r="B119" s="50">
        <v>116</v>
      </c>
      <c r="C119" s="70"/>
      <c r="D119" s="70"/>
      <c r="E119" s="70"/>
      <c r="F119" s="70"/>
    </row>
    <row r="120" spans="2:6" ht="18.75" customHeight="1" x14ac:dyDescent="0.15">
      <c r="B120" s="50">
        <v>117</v>
      </c>
      <c r="C120" s="70"/>
      <c r="D120" s="70"/>
      <c r="E120" s="70"/>
      <c r="F120" s="70"/>
    </row>
    <row r="121" spans="2:6" ht="18.75" customHeight="1" x14ac:dyDescent="0.15">
      <c r="B121" s="50">
        <v>118</v>
      </c>
      <c r="C121" s="70"/>
      <c r="D121" s="70"/>
      <c r="E121" s="70"/>
      <c r="F121" s="70"/>
    </row>
    <row r="122" spans="2:6" ht="18.75" customHeight="1" x14ac:dyDescent="0.15">
      <c r="B122" s="50">
        <v>119</v>
      </c>
      <c r="C122" s="70"/>
      <c r="D122" s="70"/>
      <c r="E122" s="70"/>
      <c r="F122" s="70"/>
    </row>
    <row r="123" spans="2:6" ht="18.75" customHeight="1" x14ac:dyDescent="0.15">
      <c r="B123" s="50">
        <v>120</v>
      </c>
      <c r="C123" s="70"/>
      <c r="D123" s="70"/>
      <c r="E123" s="70"/>
      <c r="F123" s="70"/>
    </row>
    <row r="124" spans="2:6" ht="18.75" customHeight="1" x14ac:dyDescent="0.15">
      <c r="B124" s="50">
        <v>121</v>
      </c>
      <c r="C124" s="70"/>
      <c r="D124" s="70"/>
      <c r="E124" s="70"/>
      <c r="F124" s="70"/>
    </row>
    <row r="125" spans="2:6" ht="18.75" customHeight="1" x14ac:dyDescent="0.15">
      <c r="B125" s="50">
        <v>122</v>
      </c>
      <c r="C125" s="70"/>
      <c r="D125" s="70"/>
      <c r="E125" s="70"/>
      <c r="F125" s="70"/>
    </row>
    <row r="126" spans="2:6" ht="18.75" customHeight="1" x14ac:dyDescent="0.15">
      <c r="B126" s="50">
        <v>123</v>
      </c>
      <c r="C126" s="70"/>
      <c r="D126" s="70"/>
      <c r="E126" s="70"/>
      <c r="F126" s="70"/>
    </row>
    <row r="127" spans="2:6" ht="18.75" customHeight="1" x14ac:dyDescent="0.15">
      <c r="B127" s="50">
        <v>124</v>
      </c>
      <c r="C127" s="70"/>
      <c r="D127" s="70"/>
      <c r="E127" s="70"/>
      <c r="F127" s="70"/>
    </row>
    <row r="128" spans="2:6" ht="18.75" customHeight="1" x14ac:dyDescent="0.15">
      <c r="B128" s="50">
        <v>125</v>
      </c>
      <c r="C128" s="70"/>
      <c r="D128" s="70"/>
      <c r="E128" s="70"/>
      <c r="F128" s="70"/>
    </row>
    <row r="129" spans="2:6" ht="18.75" customHeight="1" x14ac:dyDescent="0.15">
      <c r="B129" s="50">
        <v>126</v>
      </c>
      <c r="C129" s="70"/>
      <c r="D129" s="70"/>
      <c r="E129" s="70"/>
      <c r="F129" s="70"/>
    </row>
    <row r="130" spans="2:6" ht="18.75" customHeight="1" x14ac:dyDescent="0.15">
      <c r="B130" s="50">
        <v>127</v>
      </c>
      <c r="C130" s="70"/>
      <c r="D130" s="70"/>
      <c r="E130" s="70"/>
      <c r="F130" s="70"/>
    </row>
    <row r="131" spans="2:6" ht="18.75" customHeight="1" x14ac:dyDescent="0.15">
      <c r="B131" s="50">
        <v>128</v>
      </c>
      <c r="C131" s="70"/>
      <c r="D131" s="70"/>
      <c r="E131" s="70"/>
      <c r="F131" s="70"/>
    </row>
    <row r="132" spans="2:6" ht="18.75" customHeight="1" x14ac:dyDescent="0.15">
      <c r="B132" s="50">
        <v>129</v>
      </c>
      <c r="C132" s="70"/>
      <c r="D132" s="70"/>
      <c r="E132" s="70"/>
      <c r="F132" s="70"/>
    </row>
    <row r="133" spans="2:6" ht="18.75" customHeight="1" x14ac:dyDescent="0.15">
      <c r="B133" s="50">
        <v>130</v>
      </c>
      <c r="C133" s="70"/>
      <c r="D133" s="70"/>
      <c r="E133" s="70"/>
      <c r="F133" s="70"/>
    </row>
    <row r="134" spans="2:6" ht="18.75" customHeight="1" x14ac:dyDescent="0.15">
      <c r="B134" s="50">
        <v>131</v>
      </c>
      <c r="C134" s="70"/>
      <c r="D134" s="70"/>
      <c r="E134" s="70"/>
      <c r="F134" s="70"/>
    </row>
    <row r="135" spans="2:6" ht="18.75" customHeight="1" x14ac:dyDescent="0.15">
      <c r="B135" s="50">
        <v>132</v>
      </c>
      <c r="C135" s="70"/>
      <c r="D135" s="70"/>
      <c r="E135" s="70"/>
      <c r="F135" s="70"/>
    </row>
    <row r="136" spans="2:6" ht="18.75" customHeight="1" x14ac:dyDescent="0.15">
      <c r="B136" s="50">
        <v>133</v>
      </c>
      <c r="C136" s="70"/>
      <c r="D136" s="70"/>
      <c r="E136" s="70"/>
      <c r="F136" s="70"/>
    </row>
    <row r="137" spans="2:6" ht="18.75" customHeight="1" x14ac:dyDescent="0.15">
      <c r="B137" s="50">
        <v>134</v>
      </c>
      <c r="C137" s="70"/>
      <c r="D137" s="70"/>
      <c r="E137" s="70"/>
      <c r="F137" s="70"/>
    </row>
    <row r="138" spans="2:6" ht="18.75" customHeight="1" x14ac:dyDescent="0.15">
      <c r="B138" s="50">
        <v>135</v>
      </c>
      <c r="C138" s="70"/>
      <c r="D138" s="70"/>
      <c r="E138" s="70"/>
      <c r="F138" s="70"/>
    </row>
    <row r="139" spans="2:6" ht="18.75" customHeight="1" x14ac:dyDescent="0.15">
      <c r="B139" s="50">
        <v>136</v>
      </c>
      <c r="C139" s="70"/>
      <c r="D139" s="70"/>
      <c r="E139" s="70"/>
      <c r="F139" s="70"/>
    </row>
    <row r="140" spans="2:6" ht="18.75" customHeight="1" x14ac:dyDescent="0.15">
      <c r="B140" s="50">
        <v>137</v>
      </c>
      <c r="C140" s="70"/>
      <c r="D140" s="70"/>
      <c r="E140" s="70"/>
      <c r="F140" s="70"/>
    </row>
    <row r="141" spans="2:6" ht="18.75" customHeight="1" x14ac:dyDescent="0.15">
      <c r="B141" s="50">
        <v>138</v>
      </c>
      <c r="C141" s="70"/>
      <c r="D141" s="70"/>
      <c r="E141" s="70"/>
      <c r="F141" s="70"/>
    </row>
    <row r="142" spans="2:6" ht="18.75" customHeight="1" x14ac:dyDescent="0.15">
      <c r="B142" s="50">
        <v>139</v>
      </c>
      <c r="C142" s="70"/>
      <c r="D142" s="70"/>
      <c r="E142" s="70"/>
      <c r="F142" s="70"/>
    </row>
    <row r="143" spans="2:6" ht="18.75" customHeight="1" x14ac:dyDescent="0.15">
      <c r="B143" s="50">
        <v>140</v>
      </c>
      <c r="C143" s="70"/>
      <c r="D143" s="70"/>
      <c r="E143" s="70"/>
      <c r="F143" s="70"/>
    </row>
    <row r="144" spans="2:6" ht="18.75" customHeight="1" x14ac:dyDescent="0.15">
      <c r="B144" s="50">
        <v>141</v>
      </c>
      <c r="C144" s="70"/>
      <c r="D144" s="70"/>
      <c r="E144" s="70"/>
      <c r="F144" s="70"/>
    </row>
    <row r="145" spans="2:6" ht="18.75" customHeight="1" x14ac:dyDescent="0.15">
      <c r="B145" s="50">
        <v>142</v>
      </c>
      <c r="C145" s="70"/>
      <c r="D145" s="70"/>
      <c r="E145" s="70"/>
      <c r="F145" s="70"/>
    </row>
    <row r="146" spans="2:6" ht="18.75" customHeight="1" x14ac:dyDescent="0.15">
      <c r="B146" s="50">
        <v>143</v>
      </c>
      <c r="C146" s="70"/>
      <c r="D146" s="70"/>
      <c r="E146" s="70"/>
      <c r="F146" s="70"/>
    </row>
    <row r="147" spans="2:6" ht="18.75" customHeight="1" x14ac:dyDescent="0.15">
      <c r="B147" s="50">
        <v>144</v>
      </c>
      <c r="C147" s="70"/>
      <c r="D147" s="70"/>
      <c r="E147" s="70"/>
      <c r="F147" s="70"/>
    </row>
    <row r="148" spans="2:6" ht="18.75" customHeight="1" x14ac:dyDescent="0.15">
      <c r="B148" s="50">
        <v>145</v>
      </c>
      <c r="C148" s="70"/>
      <c r="D148" s="70"/>
      <c r="E148" s="70"/>
      <c r="F148" s="70"/>
    </row>
    <row r="149" spans="2:6" ht="18.75" customHeight="1" x14ac:dyDescent="0.15">
      <c r="B149" s="50">
        <v>146</v>
      </c>
      <c r="C149" s="70"/>
      <c r="D149" s="70"/>
      <c r="E149" s="70"/>
      <c r="F149" s="70"/>
    </row>
    <row r="150" spans="2:6" ht="18.75" customHeight="1" x14ac:dyDescent="0.15">
      <c r="B150" s="50">
        <v>147</v>
      </c>
      <c r="C150" s="70"/>
      <c r="D150" s="70"/>
      <c r="E150" s="70"/>
      <c r="F150" s="70"/>
    </row>
    <row r="151" spans="2:6" ht="18.75" customHeight="1" x14ac:dyDescent="0.15">
      <c r="B151" s="50">
        <v>148</v>
      </c>
      <c r="C151" s="70"/>
      <c r="D151" s="70"/>
      <c r="E151" s="70"/>
      <c r="F151" s="70"/>
    </row>
    <row r="152" spans="2:6" ht="18.75" customHeight="1" x14ac:dyDescent="0.15">
      <c r="B152" s="50">
        <v>149</v>
      </c>
      <c r="C152" s="70"/>
      <c r="D152" s="70"/>
      <c r="E152" s="70"/>
      <c r="F152" s="70"/>
    </row>
    <row r="153" spans="2:6" ht="18.75" customHeight="1" x14ac:dyDescent="0.15">
      <c r="B153" s="50">
        <v>150</v>
      </c>
      <c r="C153" s="70"/>
      <c r="D153" s="70"/>
      <c r="E153" s="70"/>
      <c r="F153" s="70"/>
    </row>
    <row r="154" spans="2:6" ht="18.75" customHeight="1" x14ac:dyDescent="0.15">
      <c r="B154" s="50">
        <v>151</v>
      </c>
      <c r="C154" s="70"/>
      <c r="D154" s="70"/>
      <c r="E154" s="70"/>
      <c r="F154" s="70"/>
    </row>
    <row r="155" spans="2:6" ht="18.75" customHeight="1" x14ac:dyDescent="0.15">
      <c r="B155" s="50">
        <v>152</v>
      </c>
      <c r="C155" s="70"/>
      <c r="D155" s="70"/>
      <c r="E155" s="70"/>
      <c r="F155" s="70"/>
    </row>
    <row r="156" spans="2:6" ht="18.75" customHeight="1" x14ac:dyDescent="0.15">
      <c r="B156" s="50">
        <v>153</v>
      </c>
      <c r="C156" s="70"/>
      <c r="D156" s="70"/>
      <c r="E156" s="70"/>
      <c r="F156" s="70"/>
    </row>
    <row r="157" spans="2:6" ht="18.75" customHeight="1" x14ac:dyDescent="0.15">
      <c r="B157" s="50">
        <v>154</v>
      </c>
      <c r="C157" s="70"/>
      <c r="D157" s="70"/>
      <c r="E157" s="70"/>
      <c r="F157" s="70"/>
    </row>
    <row r="158" spans="2:6" ht="18.75" customHeight="1" x14ac:dyDescent="0.15">
      <c r="B158" s="50">
        <v>155</v>
      </c>
      <c r="C158" s="70"/>
      <c r="D158" s="70"/>
      <c r="E158" s="70"/>
      <c r="F158" s="70"/>
    </row>
    <row r="159" spans="2:6" ht="18.75" customHeight="1" x14ac:dyDescent="0.15">
      <c r="B159" s="50">
        <v>156</v>
      </c>
      <c r="C159" s="70"/>
      <c r="D159" s="70"/>
      <c r="E159" s="70"/>
      <c r="F159" s="70"/>
    </row>
    <row r="160" spans="2:6" ht="18.75" customHeight="1" x14ac:dyDescent="0.15">
      <c r="B160" s="50">
        <v>157</v>
      </c>
      <c r="C160" s="70"/>
      <c r="D160" s="70"/>
      <c r="E160" s="70"/>
      <c r="F160" s="70"/>
    </row>
    <row r="161" spans="2:6" ht="18.75" customHeight="1" x14ac:dyDescent="0.15">
      <c r="B161" s="50">
        <v>158</v>
      </c>
      <c r="C161" s="70"/>
      <c r="D161" s="70"/>
      <c r="E161" s="70"/>
      <c r="F161" s="70"/>
    </row>
    <row r="162" spans="2:6" ht="18.75" customHeight="1" x14ac:dyDescent="0.15">
      <c r="B162" s="50">
        <v>159</v>
      </c>
      <c r="C162" s="70"/>
      <c r="D162" s="70"/>
      <c r="E162" s="70"/>
      <c r="F162" s="70"/>
    </row>
    <row r="163" spans="2:6" ht="18.75" customHeight="1" x14ac:dyDescent="0.15">
      <c r="B163" s="50">
        <v>160</v>
      </c>
      <c r="C163" s="70"/>
      <c r="D163" s="70"/>
      <c r="E163" s="70"/>
      <c r="F163" s="70"/>
    </row>
    <row r="164" spans="2:6" ht="18.75" customHeight="1" x14ac:dyDescent="0.15">
      <c r="B164" s="50">
        <v>161</v>
      </c>
      <c r="C164" s="70"/>
      <c r="D164" s="70"/>
      <c r="E164" s="70"/>
      <c r="F164" s="70"/>
    </row>
    <row r="165" spans="2:6" ht="18.75" customHeight="1" x14ac:dyDescent="0.15">
      <c r="B165" s="50">
        <v>162</v>
      </c>
      <c r="C165" s="70"/>
      <c r="D165" s="70"/>
      <c r="E165" s="70"/>
      <c r="F165" s="70"/>
    </row>
    <row r="166" spans="2:6" ht="18.75" customHeight="1" x14ac:dyDescent="0.15">
      <c r="B166" s="50">
        <v>163</v>
      </c>
      <c r="C166" s="70"/>
      <c r="D166" s="70"/>
      <c r="E166" s="70"/>
      <c r="F166" s="70"/>
    </row>
    <row r="167" spans="2:6" ht="18.75" customHeight="1" x14ac:dyDescent="0.15">
      <c r="B167" s="50">
        <v>164</v>
      </c>
      <c r="C167" s="70"/>
      <c r="D167" s="70"/>
      <c r="E167" s="70"/>
      <c r="F167" s="70"/>
    </row>
    <row r="168" spans="2:6" ht="18.75" customHeight="1" x14ac:dyDescent="0.15">
      <c r="B168" s="50">
        <v>165</v>
      </c>
      <c r="C168" s="70"/>
      <c r="D168" s="70"/>
      <c r="E168" s="70"/>
      <c r="F168" s="70"/>
    </row>
    <row r="169" spans="2:6" ht="18.75" customHeight="1" x14ac:dyDescent="0.15">
      <c r="B169" s="50">
        <v>166</v>
      </c>
      <c r="C169" s="70"/>
      <c r="D169" s="70"/>
      <c r="E169" s="70"/>
      <c r="F169" s="70"/>
    </row>
    <row r="170" spans="2:6" ht="18.75" customHeight="1" x14ac:dyDescent="0.15">
      <c r="B170" s="50">
        <v>167</v>
      </c>
      <c r="C170" s="70"/>
      <c r="D170" s="70"/>
      <c r="E170" s="70"/>
      <c r="F170" s="70"/>
    </row>
    <row r="171" spans="2:6" ht="18.75" customHeight="1" x14ac:dyDescent="0.15">
      <c r="B171" s="50">
        <v>168</v>
      </c>
      <c r="C171" s="70"/>
      <c r="D171" s="70"/>
      <c r="E171" s="70"/>
      <c r="F171" s="70"/>
    </row>
    <row r="172" spans="2:6" ht="18.75" customHeight="1" x14ac:dyDescent="0.15">
      <c r="B172" s="50">
        <v>169</v>
      </c>
      <c r="C172" s="70"/>
      <c r="D172" s="70"/>
      <c r="E172" s="70"/>
      <c r="F172" s="70"/>
    </row>
    <row r="173" spans="2:6" ht="18.75" customHeight="1" x14ac:dyDescent="0.15">
      <c r="B173" s="50">
        <v>170</v>
      </c>
      <c r="C173" s="70"/>
      <c r="D173" s="70"/>
      <c r="E173" s="70"/>
      <c r="F173" s="70"/>
    </row>
    <row r="174" spans="2:6" ht="18.75" customHeight="1" x14ac:dyDescent="0.15">
      <c r="B174" s="50">
        <v>171</v>
      </c>
      <c r="C174" s="70"/>
      <c r="D174" s="70"/>
      <c r="E174" s="70"/>
      <c r="F174" s="70"/>
    </row>
    <row r="175" spans="2:6" ht="18.75" customHeight="1" x14ac:dyDescent="0.15">
      <c r="B175" s="50">
        <v>172</v>
      </c>
      <c r="C175" s="70"/>
      <c r="D175" s="70"/>
      <c r="E175" s="70"/>
      <c r="F175" s="70"/>
    </row>
    <row r="176" spans="2:6" ht="18.75" customHeight="1" x14ac:dyDescent="0.15">
      <c r="B176" s="50">
        <v>173</v>
      </c>
      <c r="C176" s="70"/>
      <c r="D176" s="70"/>
      <c r="E176" s="70"/>
      <c r="F176" s="70"/>
    </row>
    <row r="177" spans="2:6" ht="18.75" customHeight="1" x14ac:dyDescent="0.15">
      <c r="B177" s="50">
        <v>174</v>
      </c>
      <c r="C177" s="70"/>
      <c r="D177" s="70"/>
      <c r="E177" s="70"/>
      <c r="F177" s="70"/>
    </row>
    <row r="178" spans="2:6" ht="18.75" customHeight="1" x14ac:dyDescent="0.15">
      <c r="B178" s="50">
        <v>175</v>
      </c>
      <c r="C178" s="70"/>
      <c r="D178" s="70"/>
      <c r="E178" s="70"/>
      <c r="F178" s="70"/>
    </row>
    <row r="179" spans="2:6" ht="18.75" customHeight="1" x14ac:dyDescent="0.15">
      <c r="B179" s="50">
        <v>176</v>
      </c>
      <c r="C179" s="70"/>
      <c r="D179" s="70"/>
      <c r="E179" s="70"/>
      <c r="F179" s="70"/>
    </row>
    <row r="180" spans="2:6" ht="18.75" customHeight="1" x14ac:dyDescent="0.15">
      <c r="B180" s="50">
        <v>177</v>
      </c>
      <c r="C180" s="70"/>
      <c r="D180" s="70"/>
      <c r="E180" s="70"/>
      <c r="F180" s="70"/>
    </row>
    <row r="181" spans="2:6" ht="18.75" customHeight="1" x14ac:dyDescent="0.15">
      <c r="B181" s="50">
        <v>178</v>
      </c>
      <c r="C181" s="70"/>
      <c r="D181" s="70"/>
      <c r="E181" s="70"/>
      <c r="F181" s="70"/>
    </row>
    <row r="182" spans="2:6" ht="18.75" customHeight="1" x14ac:dyDescent="0.15">
      <c r="B182" s="50">
        <v>179</v>
      </c>
      <c r="C182" s="70"/>
      <c r="D182" s="70"/>
      <c r="E182" s="70"/>
      <c r="F182" s="70"/>
    </row>
    <row r="183" spans="2:6" ht="18.75" customHeight="1" x14ac:dyDescent="0.15">
      <c r="B183" s="50">
        <v>180</v>
      </c>
      <c r="C183" s="70"/>
      <c r="D183" s="70"/>
      <c r="E183" s="70"/>
      <c r="F183" s="70"/>
    </row>
    <row r="184" spans="2:6" ht="18.75" customHeight="1" x14ac:dyDescent="0.15">
      <c r="B184" s="50">
        <v>181</v>
      </c>
      <c r="C184" s="70"/>
      <c r="D184" s="70"/>
      <c r="E184" s="70"/>
      <c r="F184" s="70"/>
    </row>
    <row r="185" spans="2:6" ht="18.75" customHeight="1" x14ac:dyDescent="0.15">
      <c r="B185" s="50">
        <v>182</v>
      </c>
      <c r="C185" s="70"/>
      <c r="D185" s="70"/>
      <c r="E185" s="70"/>
      <c r="F185" s="70"/>
    </row>
    <row r="186" spans="2:6" ht="18.75" customHeight="1" x14ac:dyDescent="0.15">
      <c r="B186" s="50">
        <v>183</v>
      </c>
      <c r="C186" s="70"/>
      <c r="D186" s="70"/>
      <c r="E186" s="70"/>
      <c r="F186" s="70"/>
    </row>
    <row r="187" spans="2:6" ht="18.75" customHeight="1" x14ac:dyDescent="0.15">
      <c r="B187" s="50">
        <v>184</v>
      </c>
      <c r="C187" s="70"/>
      <c r="D187" s="70"/>
      <c r="E187" s="70"/>
      <c r="F187" s="70"/>
    </row>
    <row r="188" spans="2:6" ht="18.75" customHeight="1" x14ac:dyDescent="0.15">
      <c r="B188" s="50">
        <v>185</v>
      </c>
      <c r="C188" s="70"/>
      <c r="D188" s="70"/>
      <c r="E188" s="70"/>
      <c r="F188" s="70"/>
    </row>
    <row r="189" spans="2:6" ht="18.75" customHeight="1" x14ac:dyDescent="0.15">
      <c r="B189" s="50">
        <v>186</v>
      </c>
      <c r="C189" s="70"/>
      <c r="D189" s="70"/>
      <c r="E189" s="70"/>
      <c r="F189" s="70"/>
    </row>
    <row r="190" spans="2:6" ht="18.75" customHeight="1" x14ac:dyDescent="0.15">
      <c r="B190" s="50">
        <v>187</v>
      </c>
      <c r="C190" s="70"/>
      <c r="D190" s="70"/>
      <c r="E190" s="70"/>
      <c r="F190" s="70"/>
    </row>
    <row r="191" spans="2:6" ht="18.75" customHeight="1" x14ac:dyDescent="0.15">
      <c r="B191" s="50">
        <v>188</v>
      </c>
      <c r="C191" s="70"/>
      <c r="D191" s="70"/>
      <c r="E191" s="70"/>
      <c r="F191" s="70"/>
    </row>
    <row r="192" spans="2:6" ht="18.75" customHeight="1" x14ac:dyDescent="0.15">
      <c r="B192" s="50">
        <v>189</v>
      </c>
      <c r="C192" s="70"/>
      <c r="D192" s="70"/>
      <c r="E192" s="70"/>
      <c r="F192" s="70"/>
    </row>
    <row r="193" spans="2:6" ht="18.75" customHeight="1" x14ac:dyDescent="0.15">
      <c r="B193" s="50">
        <v>190</v>
      </c>
      <c r="C193" s="70"/>
      <c r="D193" s="70"/>
      <c r="E193" s="70"/>
      <c r="F193" s="70"/>
    </row>
    <row r="194" spans="2:6" ht="18.75" customHeight="1" x14ac:dyDescent="0.15">
      <c r="B194" s="50">
        <v>191</v>
      </c>
      <c r="C194" s="70"/>
      <c r="D194" s="70"/>
      <c r="E194" s="70"/>
      <c r="F194" s="70"/>
    </row>
    <row r="195" spans="2:6" ht="18.75" customHeight="1" x14ac:dyDescent="0.15">
      <c r="B195" s="50">
        <v>192</v>
      </c>
      <c r="C195" s="70"/>
      <c r="D195" s="70"/>
      <c r="E195" s="70"/>
      <c r="F195" s="70"/>
    </row>
    <row r="196" spans="2:6" ht="18.75" customHeight="1" x14ac:dyDescent="0.15">
      <c r="B196" s="50">
        <v>193</v>
      </c>
      <c r="C196" s="70"/>
      <c r="D196" s="70"/>
      <c r="E196" s="70"/>
      <c r="F196" s="70"/>
    </row>
    <row r="197" spans="2:6" ht="18.75" customHeight="1" x14ac:dyDescent="0.15">
      <c r="B197" s="50">
        <v>194</v>
      </c>
      <c r="C197" s="70"/>
      <c r="D197" s="70"/>
      <c r="E197" s="70"/>
      <c r="F197" s="70"/>
    </row>
    <row r="198" spans="2:6" ht="18.75" customHeight="1" x14ac:dyDescent="0.15">
      <c r="B198" s="50">
        <v>195</v>
      </c>
      <c r="C198" s="70"/>
      <c r="D198" s="70"/>
      <c r="E198" s="70"/>
      <c r="F198" s="70"/>
    </row>
    <row r="199" spans="2:6" ht="18.75" customHeight="1" x14ac:dyDescent="0.15">
      <c r="B199" s="50">
        <v>196</v>
      </c>
      <c r="C199" s="70"/>
      <c r="D199" s="70"/>
      <c r="E199" s="70"/>
      <c r="F199" s="70"/>
    </row>
    <row r="200" spans="2:6" ht="18.75" customHeight="1" x14ac:dyDescent="0.15">
      <c r="B200" s="50">
        <v>197</v>
      </c>
      <c r="C200" s="70"/>
      <c r="D200" s="70"/>
      <c r="E200" s="70"/>
      <c r="F200" s="70"/>
    </row>
    <row r="201" spans="2:6" ht="18.75" customHeight="1" x14ac:dyDescent="0.15">
      <c r="B201" s="50">
        <v>198</v>
      </c>
      <c r="C201" s="70"/>
      <c r="D201" s="70"/>
      <c r="E201" s="70"/>
      <c r="F201" s="70"/>
    </row>
    <row r="202" spans="2:6" ht="18.75" customHeight="1" x14ac:dyDescent="0.15">
      <c r="B202" s="50">
        <v>199</v>
      </c>
      <c r="C202" s="70"/>
      <c r="D202" s="70"/>
      <c r="E202" s="70"/>
      <c r="F202" s="70"/>
    </row>
    <row r="203" spans="2:6" ht="18.75" customHeight="1" x14ac:dyDescent="0.15">
      <c r="B203" s="50">
        <v>200</v>
      </c>
      <c r="C203" s="70"/>
      <c r="D203" s="70"/>
      <c r="E203" s="70"/>
      <c r="F203" s="70"/>
    </row>
    <row r="204" spans="2:6" ht="18.75" customHeight="1" x14ac:dyDescent="0.15">
      <c r="B204" s="228"/>
      <c r="C204" s="229"/>
      <c r="D204" s="229"/>
      <c r="E204" s="229"/>
      <c r="F204" s="230"/>
    </row>
  </sheetData>
  <sheetProtection sheet="1" objects="1" scenarios="1"/>
  <mergeCells count="2">
    <mergeCell ref="B2:F2"/>
    <mergeCell ref="B204:F204"/>
  </mergeCells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451"/>
  <sheetViews>
    <sheetView workbookViewId="0">
      <selection activeCell="D9" sqref="D9"/>
    </sheetView>
  </sheetViews>
  <sheetFormatPr defaultRowHeight="11.25" x14ac:dyDescent="0.15"/>
  <cols>
    <col min="1" max="1" width="2" style="48" customWidth="1"/>
    <col min="2" max="2" width="12.25" style="48" bestFit="1" customWidth="1"/>
    <col min="3" max="3" width="14.625" style="48" customWidth="1"/>
    <col min="4" max="4" width="44.25" style="48" customWidth="1"/>
    <col min="5" max="5" width="4.875" style="48" customWidth="1"/>
    <col min="6" max="6" width="9" style="48"/>
    <col min="7" max="7" width="11.375" style="48" bestFit="1" customWidth="1"/>
    <col min="8" max="8" width="21.875" style="48" customWidth="1"/>
    <col min="9" max="9" width="12.125" style="48" customWidth="1"/>
    <col min="10" max="16384" width="9" style="48"/>
  </cols>
  <sheetData>
    <row r="2" spans="2:9" ht="16.5" customHeight="1" x14ac:dyDescent="0.15">
      <c r="B2" s="231" t="s">
        <v>55</v>
      </c>
      <c r="C2" s="231" t="s">
        <v>57</v>
      </c>
      <c r="D2" s="231" t="s">
        <v>56</v>
      </c>
      <c r="E2" s="231" t="s">
        <v>59</v>
      </c>
      <c r="F2" s="231"/>
      <c r="G2" s="231"/>
      <c r="H2" s="231"/>
      <c r="I2" s="231"/>
    </row>
    <row r="3" spans="2:9" ht="16.5" customHeight="1" x14ac:dyDescent="0.15">
      <c r="B3" s="231"/>
      <c r="C3" s="231"/>
      <c r="D3" s="231"/>
      <c r="E3" s="52" t="s">
        <v>61</v>
      </c>
      <c r="F3" s="52" t="s">
        <v>60</v>
      </c>
      <c r="G3" s="52" t="s">
        <v>62</v>
      </c>
      <c r="H3" s="52" t="s">
        <v>63</v>
      </c>
      <c r="I3" s="52" t="s">
        <v>64</v>
      </c>
    </row>
    <row r="4" spans="2:9" ht="18.75" customHeight="1" x14ac:dyDescent="0.15">
      <c r="B4" s="71" t="s">
        <v>93</v>
      </c>
      <c r="C4" s="71" t="s">
        <v>94</v>
      </c>
      <c r="D4" s="71" t="s">
        <v>95</v>
      </c>
      <c r="E4" s="71">
        <v>1</v>
      </c>
      <c r="F4" s="53" t="str">
        <f t="shared" ref="F4:F243" si="0">IF($E4="","",INDEX(担当者,$E4,2))</f>
        <v>確認太郎</v>
      </c>
      <c r="G4" s="53" t="str">
        <f t="shared" ref="G4:G243" si="1">IF($E4="","",INDEX(担当者,$E4,3))</f>
        <v>090-1111-1111</v>
      </c>
      <c r="H4" s="53" t="str">
        <f t="shared" ref="H4:H243" si="2">IF($E4="","",INDEX(担当者,$E4,4))</f>
        <v>確認ﾎｰﾑ</v>
      </c>
      <c r="I4" s="53" t="str">
        <f t="shared" ref="I4:I243" si="3">IF($E4="","",INDEX(担当者,$E4,5))</f>
        <v>052-11-1111</v>
      </c>
    </row>
    <row r="5" spans="2:9" ht="18.75" customHeight="1" x14ac:dyDescent="0.15">
      <c r="B5" s="71"/>
      <c r="C5" s="71"/>
      <c r="D5" s="71"/>
      <c r="E5" s="71"/>
      <c r="F5" s="53" t="str">
        <f t="shared" si="0"/>
        <v/>
      </c>
      <c r="G5" s="53" t="str">
        <f t="shared" si="1"/>
        <v/>
      </c>
      <c r="H5" s="53" t="str">
        <f t="shared" si="2"/>
        <v/>
      </c>
      <c r="I5" s="53" t="str">
        <f t="shared" si="3"/>
        <v/>
      </c>
    </row>
    <row r="6" spans="2:9" ht="18.75" customHeight="1" x14ac:dyDescent="0.15">
      <c r="B6" s="71"/>
      <c r="C6" s="71"/>
      <c r="D6" s="71"/>
      <c r="E6" s="71"/>
      <c r="F6" s="53" t="str">
        <f t="shared" si="0"/>
        <v/>
      </c>
      <c r="G6" s="53" t="str">
        <f t="shared" si="1"/>
        <v/>
      </c>
      <c r="H6" s="53" t="str">
        <f t="shared" si="2"/>
        <v/>
      </c>
      <c r="I6" s="53" t="str">
        <f t="shared" si="3"/>
        <v/>
      </c>
    </row>
    <row r="7" spans="2:9" ht="18.75" customHeight="1" x14ac:dyDescent="0.15">
      <c r="B7" s="71"/>
      <c r="C7" s="71"/>
      <c r="D7" s="71"/>
      <c r="E7" s="71"/>
      <c r="F7" s="53" t="str">
        <f t="shared" si="0"/>
        <v/>
      </c>
      <c r="G7" s="53" t="str">
        <f t="shared" si="1"/>
        <v/>
      </c>
      <c r="H7" s="53" t="str">
        <f t="shared" si="2"/>
        <v/>
      </c>
      <c r="I7" s="53" t="str">
        <f t="shared" si="3"/>
        <v/>
      </c>
    </row>
    <row r="8" spans="2:9" ht="18.75" customHeight="1" x14ac:dyDescent="0.15">
      <c r="B8" s="71"/>
      <c r="C8" s="71"/>
      <c r="D8" s="71"/>
      <c r="E8" s="71"/>
      <c r="F8" s="53" t="str">
        <f t="shared" si="0"/>
        <v/>
      </c>
      <c r="G8" s="53" t="str">
        <f t="shared" si="1"/>
        <v/>
      </c>
      <c r="H8" s="53" t="str">
        <f t="shared" si="2"/>
        <v/>
      </c>
      <c r="I8" s="53" t="str">
        <f t="shared" si="3"/>
        <v/>
      </c>
    </row>
    <row r="9" spans="2:9" ht="18.75" customHeight="1" x14ac:dyDescent="0.15">
      <c r="B9" s="71"/>
      <c r="C9" s="71"/>
      <c r="D9" s="71"/>
      <c r="E9" s="71"/>
      <c r="F9" s="53" t="str">
        <f t="shared" si="0"/>
        <v/>
      </c>
      <c r="G9" s="53" t="str">
        <f t="shared" si="1"/>
        <v/>
      </c>
      <c r="H9" s="53" t="str">
        <f t="shared" si="2"/>
        <v/>
      </c>
      <c r="I9" s="53" t="str">
        <f t="shared" si="3"/>
        <v/>
      </c>
    </row>
    <row r="10" spans="2:9" ht="18.75" customHeight="1" x14ac:dyDescent="0.15">
      <c r="B10" s="71"/>
      <c r="C10" s="71"/>
      <c r="D10" s="71"/>
      <c r="E10" s="71"/>
      <c r="F10" s="53" t="str">
        <f t="shared" si="0"/>
        <v/>
      </c>
      <c r="G10" s="53" t="str">
        <f t="shared" si="1"/>
        <v/>
      </c>
      <c r="H10" s="53" t="str">
        <f t="shared" si="2"/>
        <v/>
      </c>
      <c r="I10" s="53" t="str">
        <f t="shared" si="3"/>
        <v/>
      </c>
    </row>
    <row r="11" spans="2:9" ht="18.75" customHeight="1" x14ac:dyDescent="0.15">
      <c r="B11" s="71"/>
      <c r="C11" s="71"/>
      <c r="D11" s="71"/>
      <c r="E11" s="71"/>
      <c r="F11" s="53" t="str">
        <f t="shared" si="0"/>
        <v/>
      </c>
      <c r="G11" s="53" t="str">
        <f t="shared" si="1"/>
        <v/>
      </c>
      <c r="H11" s="53" t="str">
        <f t="shared" si="2"/>
        <v/>
      </c>
      <c r="I11" s="53" t="str">
        <f t="shared" si="3"/>
        <v/>
      </c>
    </row>
    <row r="12" spans="2:9" ht="18.75" customHeight="1" x14ac:dyDescent="0.15">
      <c r="B12" s="71"/>
      <c r="C12" s="71"/>
      <c r="D12" s="71"/>
      <c r="E12" s="71"/>
      <c r="F12" s="53" t="str">
        <f t="shared" si="0"/>
        <v/>
      </c>
      <c r="G12" s="53" t="str">
        <f t="shared" si="1"/>
        <v/>
      </c>
      <c r="H12" s="53" t="str">
        <f t="shared" si="2"/>
        <v/>
      </c>
      <c r="I12" s="53" t="str">
        <f t="shared" si="3"/>
        <v/>
      </c>
    </row>
    <row r="13" spans="2:9" ht="18.75" customHeight="1" x14ac:dyDescent="0.15">
      <c r="B13" s="71"/>
      <c r="C13" s="71"/>
      <c r="D13" s="71"/>
      <c r="E13" s="71"/>
      <c r="F13" s="53" t="str">
        <f t="shared" si="0"/>
        <v/>
      </c>
      <c r="G13" s="53" t="str">
        <f t="shared" si="1"/>
        <v/>
      </c>
      <c r="H13" s="53" t="str">
        <f t="shared" si="2"/>
        <v/>
      </c>
      <c r="I13" s="53" t="str">
        <f t="shared" si="3"/>
        <v/>
      </c>
    </row>
    <row r="14" spans="2:9" ht="18.75" customHeight="1" x14ac:dyDescent="0.15">
      <c r="B14" s="71"/>
      <c r="C14" s="71"/>
      <c r="D14" s="71"/>
      <c r="E14" s="71"/>
      <c r="F14" s="53" t="str">
        <f t="shared" si="0"/>
        <v/>
      </c>
      <c r="G14" s="53" t="str">
        <f t="shared" si="1"/>
        <v/>
      </c>
      <c r="H14" s="53" t="str">
        <f t="shared" si="2"/>
        <v/>
      </c>
      <c r="I14" s="53" t="str">
        <f t="shared" si="3"/>
        <v/>
      </c>
    </row>
    <row r="15" spans="2:9" ht="18.75" customHeight="1" x14ac:dyDescent="0.15">
      <c r="B15" s="71"/>
      <c r="C15" s="71"/>
      <c r="D15" s="71"/>
      <c r="E15" s="71"/>
      <c r="F15" s="53" t="str">
        <f t="shared" si="0"/>
        <v/>
      </c>
      <c r="G15" s="53" t="str">
        <f t="shared" si="1"/>
        <v/>
      </c>
      <c r="H15" s="53" t="str">
        <f t="shared" si="2"/>
        <v/>
      </c>
      <c r="I15" s="53" t="str">
        <f t="shared" si="3"/>
        <v/>
      </c>
    </row>
    <row r="16" spans="2:9" ht="18.75" customHeight="1" x14ac:dyDescent="0.15">
      <c r="B16" s="71"/>
      <c r="C16" s="71"/>
      <c r="D16" s="71"/>
      <c r="E16" s="71"/>
      <c r="F16" s="53" t="str">
        <f t="shared" si="0"/>
        <v/>
      </c>
      <c r="G16" s="53" t="str">
        <f t="shared" si="1"/>
        <v/>
      </c>
      <c r="H16" s="53" t="str">
        <f t="shared" si="2"/>
        <v/>
      </c>
      <c r="I16" s="53" t="str">
        <f t="shared" si="3"/>
        <v/>
      </c>
    </row>
    <row r="17" spans="2:9" ht="18.75" customHeight="1" x14ac:dyDescent="0.15">
      <c r="B17" s="71"/>
      <c r="C17" s="71"/>
      <c r="D17" s="71"/>
      <c r="E17" s="71"/>
      <c r="F17" s="53" t="str">
        <f t="shared" si="0"/>
        <v/>
      </c>
      <c r="G17" s="53" t="str">
        <f t="shared" si="1"/>
        <v/>
      </c>
      <c r="H17" s="53" t="str">
        <f t="shared" si="2"/>
        <v/>
      </c>
      <c r="I17" s="53" t="str">
        <f t="shared" si="3"/>
        <v/>
      </c>
    </row>
    <row r="18" spans="2:9" ht="18.75" customHeight="1" x14ac:dyDescent="0.15">
      <c r="B18" s="71"/>
      <c r="C18" s="71"/>
      <c r="D18" s="71"/>
      <c r="E18" s="71"/>
      <c r="F18" s="53" t="str">
        <f t="shared" si="0"/>
        <v/>
      </c>
      <c r="G18" s="53" t="str">
        <f t="shared" si="1"/>
        <v/>
      </c>
      <c r="H18" s="53" t="str">
        <f t="shared" si="2"/>
        <v/>
      </c>
      <c r="I18" s="53" t="str">
        <f t="shared" si="3"/>
        <v/>
      </c>
    </row>
    <row r="19" spans="2:9" ht="18.75" customHeight="1" x14ac:dyDescent="0.15">
      <c r="B19" s="71"/>
      <c r="C19" s="71"/>
      <c r="D19" s="71"/>
      <c r="E19" s="71"/>
      <c r="F19" s="53" t="str">
        <f t="shared" si="0"/>
        <v/>
      </c>
      <c r="G19" s="53" t="str">
        <f t="shared" si="1"/>
        <v/>
      </c>
      <c r="H19" s="53" t="str">
        <f t="shared" si="2"/>
        <v/>
      </c>
      <c r="I19" s="53" t="str">
        <f t="shared" si="3"/>
        <v/>
      </c>
    </row>
    <row r="20" spans="2:9" ht="18.75" customHeight="1" x14ac:dyDescent="0.15">
      <c r="B20" s="71"/>
      <c r="C20" s="71"/>
      <c r="D20" s="71"/>
      <c r="E20" s="71"/>
      <c r="F20" s="53" t="str">
        <f t="shared" si="0"/>
        <v/>
      </c>
      <c r="G20" s="53" t="str">
        <f t="shared" si="1"/>
        <v/>
      </c>
      <c r="H20" s="53" t="str">
        <f t="shared" si="2"/>
        <v/>
      </c>
      <c r="I20" s="53" t="str">
        <f t="shared" si="3"/>
        <v/>
      </c>
    </row>
    <row r="21" spans="2:9" ht="18.75" customHeight="1" x14ac:dyDescent="0.15">
      <c r="B21" s="71"/>
      <c r="C21" s="71"/>
      <c r="D21" s="71"/>
      <c r="E21" s="71"/>
      <c r="F21" s="53" t="str">
        <f t="shared" si="0"/>
        <v/>
      </c>
      <c r="G21" s="53" t="str">
        <f t="shared" si="1"/>
        <v/>
      </c>
      <c r="H21" s="53" t="str">
        <f t="shared" si="2"/>
        <v/>
      </c>
      <c r="I21" s="53" t="str">
        <f t="shared" si="3"/>
        <v/>
      </c>
    </row>
    <row r="22" spans="2:9" ht="18.75" customHeight="1" x14ac:dyDescent="0.15">
      <c r="B22" s="71"/>
      <c r="C22" s="71"/>
      <c r="D22" s="71"/>
      <c r="E22" s="71"/>
      <c r="F22" s="53" t="str">
        <f t="shared" si="0"/>
        <v/>
      </c>
      <c r="G22" s="53" t="str">
        <f t="shared" si="1"/>
        <v/>
      </c>
      <c r="H22" s="53" t="str">
        <f t="shared" si="2"/>
        <v/>
      </c>
      <c r="I22" s="53" t="str">
        <f t="shared" si="3"/>
        <v/>
      </c>
    </row>
    <row r="23" spans="2:9" ht="18.75" customHeight="1" x14ac:dyDescent="0.15">
      <c r="B23" s="71"/>
      <c r="C23" s="71"/>
      <c r="D23" s="71"/>
      <c r="E23" s="71"/>
      <c r="F23" s="53" t="str">
        <f t="shared" si="0"/>
        <v/>
      </c>
      <c r="G23" s="53" t="str">
        <f t="shared" si="1"/>
        <v/>
      </c>
      <c r="H23" s="53" t="str">
        <f t="shared" si="2"/>
        <v/>
      </c>
      <c r="I23" s="53" t="str">
        <f t="shared" si="3"/>
        <v/>
      </c>
    </row>
    <row r="24" spans="2:9" ht="18.75" customHeight="1" x14ac:dyDescent="0.15">
      <c r="B24" s="71"/>
      <c r="C24" s="71"/>
      <c r="D24" s="71"/>
      <c r="E24" s="71"/>
      <c r="F24" s="53" t="str">
        <f t="shared" si="0"/>
        <v/>
      </c>
      <c r="G24" s="53" t="str">
        <f t="shared" si="1"/>
        <v/>
      </c>
      <c r="H24" s="53" t="str">
        <f t="shared" si="2"/>
        <v/>
      </c>
      <c r="I24" s="53" t="str">
        <f t="shared" si="3"/>
        <v/>
      </c>
    </row>
    <row r="25" spans="2:9" ht="18.75" customHeight="1" x14ac:dyDescent="0.15">
      <c r="B25" s="71"/>
      <c r="C25" s="71"/>
      <c r="D25" s="71"/>
      <c r="E25" s="71"/>
      <c r="F25" s="53" t="str">
        <f t="shared" si="0"/>
        <v/>
      </c>
      <c r="G25" s="53" t="str">
        <f t="shared" si="1"/>
        <v/>
      </c>
      <c r="H25" s="53" t="str">
        <f t="shared" si="2"/>
        <v/>
      </c>
      <c r="I25" s="53" t="str">
        <f t="shared" si="3"/>
        <v/>
      </c>
    </row>
    <row r="26" spans="2:9" ht="18.75" customHeight="1" x14ac:dyDescent="0.15">
      <c r="B26" s="71"/>
      <c r="C26" s="71"/>
      <c r="D26" s="71"/>
      <c r="E26" s="71"/>
      <c r="F26" s="53" t="str">
        <f t="shared" si="0"/>
        <v/>
      </c>
      <c r="G26" s="53" t="str">
        <f t="shared" si="1"/>
        <v/>
      </c>
      <c r="H26" s="53" t="str">
        <f t="shared" si="2"/>
        <v/>
      </c>
      <c r="I26" s="53" t="str">
        <f t="shared" si="3"/>
        <v/>
      </c>
    </row>
    <row r="27" spans="2:9" ht="18.75" customHeight="1" x14ac:dyDescent="0.15">
      <c r="B27" s="71"/>
      <c r="C27" s="71"/>
      <c r="D27" s="71"/>
      <c r="E27" s="71"/>
      <c r="F27" s="53" t="str">
        <f t="shared" si="0"/>
        <v/>
      </c>
      <c r="G27" s="53" t="str">
        <f t="shared" si="1"/>
        <v/>
      </c>
      <c r="H27" s="53" t="str">
        <f t="shared" si="2"/>
        <v/>
      </c>
      <c r="I27" s="53" t="str">
        <f t="shared" si="3"/>
        <v/>
      </c>
    </row>
    <row r="28" spans="2:9" ht="18.75" customHeight="1" x14ac:dyDescent="0.15">
      <c r="B28" s="71"/>
      <c r="C28" s="71"/>
      <c r="D28" s="71"/>
      <c r="E28" s="71"/>
      <c r="F28" s="53" t="str">
        <f t="shared" si="0"/>
        <v/>
      </c>
      <c r="G28" s="53" t="str">
        <f t="shared" si="1"/>
        <v/>
      </c>
      <c r="H28" s="53" t="str">
        <f t="shared" si="2"/>
        <v/>
      </c>
      <c r="I28" s="53" t="str">
        <f t="shared" si="3"/>
        <v/>
      </c>
    </row>
    <row r="29" spans="2:9" ht="18.75" customHeight="1" x14ac:dyDescent="0.15">
      <c r="B29" s="71"/>
      <c r="C29" s="71"/>
      <c r="D29" s="71"/>
      <c r="E29" s="71"/>
      <c r="F29" s="53" t="str">
        <f t="shared" si="0"/>
        <v/>
      </c>
      <c r="G29" s="53" t="str">
        <f t="shared" si="1"/>
        <v/>
      </c>
      <c r="H29" s="53" t="str">
        <f t="shared" si="2"/>
        <v/>
      </c>
      <c r="I29" s="53" t="str">
        <f t="shared" si="3"/>
        <v/>
      </c>
    </row>
    <row r="30" spans="2:9" ht="18.75" customHeight="1" x14ac:dyDescent="0.15">
      <c r="B30" s="71"/>
      <c r="C30" s="71"/>
      <c r="D30" s="71"/>
      <c r="E30" s="71"/>
      <c r="F30" s="53" t="str">
        <f t="shared" si="0"/>
        <v/>
      </c>
      <c r="G30" s="53" t="str">
        <f t="shared" si="1"/>
        <v/>
      </c>
      <c r="H30" s="53" t="str">
        <f t="shared" si="2"/>
        <v/>
      </c>
      <c r="I30" s="53" t="str">
        <f t="shared" si="3"/>
        <v/>
      </c>
    </row>
    <row r="31" spans="2:9" ht="18.75" customHeight="1" x14ac:dyDescent="0.15">
      <c r="B31" s="71"/>
      <c r="C31" s="71"/>
      <c r="D31" s="71"/>
      <c r="E31" s="71"/>
      <c r="F31" s="53" t="str">
        <f t="shared" si="0"/>
        <v/>
      </c>
      <c r="G31" s="53" t="str">
        <f t="shared" si="1"/>
        <v/>
      </c>
      <c r="H31" s="53" t="str">
        <f t="shared" si="2"/>
        <v/>
      </c>
      <c r="I31" s="53" t="str">
        <f t="shared" si="3"/>
        <v/>
      </c>
    </row>
    <row r="32" spans="2:9" ht="18.75" customHeight="1" x14ac:dyDescent="0.15">
      <c r="B32" s="71"/>
      <c r="C32" s="71"/>
      <c r="D32" s="71"/>
      <c r="E32" s="71"/>
      <c r="F32" s="53" t="str">
        <f t="shared" si="0"/>
        <v/>
      </c>
      <c r="G32" s="53" t="str">
        <f t="shared" si="1"/>
        <v/>
      </c>
      <c r="H32" s="53" t="str">
        <f t="shared" si="2"/>
        <v/>
      </c>
      <c r="I32" s="53" t="str">
        <f t="shared" si="3"/>
        <v/>
      </c>
    </row>
    <row r="33" spans="2:9" ht="18.75" customHeight="1" x14ac:dyDescent="0.15">
      <c r="B33" s="71"/>
      <c r="C33" s="71"/>
      <c r="D33" s="71"/>
      <c r="E33" s="71"/>
      <c r="F33" s="53" t="str">
        <f t="shared" si="0"/>
        <v/>
      </c>
      <c r="G33" s="53" t="str">
        <f t="shared" si="1"/>
        <v/>
      </c>
      <c r="H33" s="53" t="str">
        <f t="shared" si="2"/>
        <v/>
      </c>
      <c r="I33" s="53" t="str">
        <f t="shared" si="3"/>
        <v/>
      </c>
    </row>
    <row r="34" spans="2:9" ht="18.75" customHeight="1" x14ac:dyDescent="0.15">
      <c r="B34" s="71"/>
      <c r="C34" s="71"/>
      <c r="D34" s="71"/>
      <c r="E34" s="71"/>
      <c r="F34" s="53" t="str">
        <f t="shared" si="0"/>
        <v/>
      </c>
      <c r="G34" s="53" t="str">
        <f t="shared" si="1"/>
        <v/>
      </c>
      <c r="H34" s="53" t="str">
        <f t="shared" si="2"/>
        <v/>
      </c>
      <c r="I34" s="53" t="str">
        <f t="shared" si="3"/>
        <v/>
      </c>
    </row>
    <row r="35" spans="2:9" ht="18.75" customHeight="1" x14ac:dyDescent="0.15">
      <c r="B35" s="71"/>
      <c r="C35" s="71"/>
      <c r="D35" s="71"/>
      <c r="E35" s="71"/>
      <c r="F35" s="53" t="str">
        <f t="shared" si="0"/>
        <v/>
      </c>
      <c r="G35" s="53" t="str">
        <f t="shared" si="1"/>
        <v/>
      </c>
      <c r="H35" s="53" t="str">
        <f t="shared" si="2"/>
        <v/>
      </c>
      <c r="I35" s="53" t="str">
        <f t="shared" si="3"/>
        <v/>
      </c>
    </row>
    <row r="36" spans="2:9" ht="18.75" customHeight="1" x14ac:dyDescent="0.15">
      <c r="B36" s="71"/>
      <c r="C36" s="71"/>
      <c r="D36" s="71"/>
      <c r="E36" s="71"/>
      <c r="F36" s="53" t="str">
        <f t="shared" si="0"/>
        <v/>
      </c>
      <c r="G36" s="53" t="str">
        <f t="shared" si="1"/>
        <v/>
      </c>
      <c r="H36" s="53" t="str">
        <f t="shared" si="2"/>
        <v/>
      </c>
      <c r="I36" s="53" t="str">
        <f t="shared" si="3"/>
        <v/>
      </c>
    </row>
    <row r="37" spans="2:9" ht="18.75" customHeight="1" x14ac:dyDescent="0.15">
      <c r="B37" s="71"/>
      <c r="C37" s="71"/>
      <c r="D37" s="71"/>
      <c r="E37" s="71"/>
      <c r="F37" s="53" t="str">
        <f t="shared" si="0"/>
        <v/>
      </c>
      <c r="G37" s="53" t="str">
        <f t="shared" si="1"/>
        <v/>
      </c>
      <c r="H37" s="53" t="str">
        <f t="shared" si="2"/>
        <v/>
      </c>
      <c r="I37" s="53" t="str">
        <f t="shared" si="3"/>
        <v/>
      </c>
    </row>
    <row r="38" spans="2:9" ht="18.75" customHeight="1" x14ac:dyDescent="0.15">
      <c r="B38" s="71"/>
      <c r="C38" s="71"/>
      <c r="D38" s="71"/>
      <c r="E38" s="71"/>
      <c r="F38" s="53" t="str">
        <f t="shared" si="0"/>
        <v/>
      </c>
      <c r="G38" s="53" t="str">
        <f t="shared" si="1"/>
        <v/>
      </c>
      <c r="H38" s="53" t="str">
        <f t="shared" si="2"/>
        <v/>
      </c>
      <c r="I38" s="53" t="str">
        <f t="shared" si="3"/>
        <v/>
      </c>
    </row>
    <row r="39" spans="2:9" ht="18.75" customHeight="1" x14ac:dyDescent="0.15">
      <c r="B39" s="71"/>
      <c r="C39" s="71"/>
      <c r="D39" s="71"/>
      <c r="E39" s="71"/>
      <c r="F39" s="53" t="str">
        <f t="shared" si="0"/>
        <v/>
      </c>
      <c r="G39" s="53" t="str">
        <f t="shared" si="1"/>
        <v/>
      </c>
      <c r="H39" s="53" t="str">
        <f t="shared" si="2"/>
        <v/>
      </c>
      <c r="I39" s="53" t="str">
        <f t="shared" si="3"/>
        <v/>
      </c>
    </row>
    <row r="40" spans="2:9" ht="18.75" customHeight="1" x14ac:dyDescent="0.15">
      <c r="B40" s="71"/>
      <c r="C40" s="71"/>
      <c r="D40" s="71"/>
      <c r="E40" s="71"/>
      <c r="F40" s="53" t="str">
        <f t="shared" si="0"/>
        <v/>
      </c>
      <c r="G40" s="53" t="str">
        <f t="shared" si="1"/>
        <v/>
      </c>
      <c r="H40" s="53" t="str">
        <f t="shared" si="2"/>
        <v/>
      </c>
      <c r="I40" s="53" t="str">
        <f t="shared" si="3"/>
        <v/>
      </c>
    </row>
    <row r="41" spans="2:9" ht="18.75" customHeight="1" x14ac:dyDescent="0.15">
      <c r="B41" s="71"/>
      <c r="C41" s="71"/>
      <c r="D41" s="71"/>
      <c r="E41" s="71"/>
      <c r="F41" s="53" t="str">
        <f t="shared" si="0"/>
        <v/>
      </c>
      <c r="G41" s="53" t="str">
        <f t="shared" si="1"/>
        <v/>
      </c>
      <c r="H41" s="53" t="str">
        <f t="shared" si="2"/>
        <v/>
      </c>
      <c r="I41" s="53" t="str">
        <f t="shared" si="3"/>
        <v/>
      </c>
    </row>
    <row r="42" spans="2:9" ht="18.75" customHeight="1" x14ac:dyDescent="0.15">
      <c r="B42" s="71"/>
      <c r="C42" s="71"/>
      <c r="D42" s="71"/>
      <c r="E42" s="71"/>
      <c r="F42" s="53" t="str">
        <f t="shared" si="0"/>
        <v/>
      </c>
      <c r="G42" s="53" t="str">
        <f t="shared" si="1"/>
        <v/>
      </c>
      <c r="H42" s="53" t="str">
        <f t="shared" si="2"/>
        <v/>
      </c>
      <c r="I42" s="53" t="str">
        <f t="shared" si="3"/>
        <v/>
      </c>
    </row>
    <row r="43" spans="2:9" ht="18.75" customHeight="1" x14ac:dyDescent="0.15">
      <c r="B43" s="71"/>
      <c r="C43" s="71"/>
      <c r="D43" s="71"/>
      <c r="E43" s="71"/>
      <c r="F43" s="53" t="str">
        <f t="shared" si="0"/>
        <v/>
      </c>
      <c r="G43" s="53" t="str">
        <f t="shared" si="1"/>
        <v/>
      </c>
      <c r="H43" s="53" t="str">
        <f t="shared" si="2"/>
        <v/>
      </c>
      <c r="I43" s="53" t="str">
        <f t="shared" si="3"/>
        <v/>
      </c>
    </row>
    <row r="44" spans="2:9" ht="18.75" customHeight="1" x14ac:dyDescent="0.15">
      <c r="B44" s="71"/>
      <c r="C44" s="71"/>
      <c r="D44" s="71"/>
      <c r="E44" s="71"/>
      <c r="F44" s="53" t="str">
        <f t="shared" si="0"/>
        <v/>
      </c>
      <c r="G44" s="53" t="str">
        <f t="shared" si="1"/>
        <v/>
      </c>
      <c r="H44" s="53" t="str">
        <f t="shared" si="2"/>
        <v/>
      </c>
      <c r="I44" s="53" t="str">
        <f t="shared" si="3"/>
        <v/>
      </c>
    </row>
    <row r="45" spans="2:9" ht="18.75" customHeight="1" x14ac:dyDescent="0.15">
      <c r="B45" s="71"/>
      <c r="C45" s="71"/>
      <c r="D45" s="71"/>
      <c r="E45" s="71"/>
      <c r="F45" s="53" t="str">
        <f t="shared" si="0"/>
        <v/>
      </c>
      <c r="G45" s="53" t="str">
        <f t="shared" si="1"/>
        <v/>
      </c>
      <c r="H45" s="53" t="str">
        <f t="shared" si="2"/>
        <v/>
      </c>
      <c r="I45" s="53" t="str">
        <f t="shared" si="3"/>
        <v/>
      </c>
    </row>
    <row r="46" spans="2:9" ht="18.75" customHeight="1" x14ac:dyDescent="0.15">
      <c r="B46" s="71"/>
      <c r="C46" s="71"/>
      <c r="D46" s="71"/>
      <c r="E46" s="71"/>
      <c r="F46" s="53" t="str">
        <f t="shared" si="0"/>
        <v/>
      </c>
      <c r="G46" s="53" t="str">
        <f t="shared" si="1"/>
        <v/>
      </c>
      <c r="H46" s="53" t="str">
        <f t="shared" si="2"/>
        <v/>
      </c>
      <c r="I46" s="53" t="str">
        <f t="shared" si="3"/>
        <v/>
      </c>
    </row>
    <row r="47" spans="2:9" ht="18.75" customHeight="1" x14ac:dyDescent="0.15">
      <c r="B47" s="71"/>
      <c r="C47" s="71"/>
      <c r="D47" s="71"/>
      <c r="E47" s="71"/>
      <c r="F47" s="53" t="str">
        <f t="shared" si="0"/>
        <v/>
      </c>
      <c r="G47" s="53" t="str">
        <f t="shared" si="1"/>
        <v/>
      </c>
      <c r="H47" s="53" t="str">
        <f t="shared" si="2"/>
        <v/>
      </c>
      <c r="I47" s="53" t="str">
        <f t="shared" si="3"/>
        <v/>
      </c>
    </row>
    <row r="48" spans="2:9" ht="18.75" customHeight="1" x14ac:dyDescent="0.15">
      <c r="B48" s="71"/>
      <c r="C48" s="71"/>
      <c r="D48" s="71"/>
      <c r="E48" s="71"/>
      <c r="F48" s="53" t="str">
        <f t="shared" si="0"/>
        <v/>
      </c>
      <c r="G48" s="53" t="str">
        <f t="shared" si="1"/>
        <v/>
      </c>
      <c r="H48" s="53" t="str">
        <f t="shared" si="2"/>
        <v/>
      </c>
      <c r="I48" s="53" t="str">
        <f t="shared" si="3"/>
        <v/>
      </c>
    </row>
    <row r="49" spans="2:9" ht="18.75" customHeight="1" x14ac:dyDescent="0.15">
      <c r="B49" s="71"/>
      <c r="C49" s="71"/>
      <c r="D49" s="71"/>
      <c r="E49" s="71"/>
      <c r="F49" s="53" t="str">
        <f t="shared" si="0"/>
        <v/>
      </c>
      <c r="G49" s="53" t="str">
        <f t="shared" si="1"/>
        <v/>
      </c>
      <c r="H49" s="53" t="str">
        <f t="shared" si="2"/>
        <v/>
      </c>
      <c r="I49" s="53" t="str">
        <f t="shared" si="3"/>
        <v/>
      </c>
    </row>
    <row r="50" spans="2:9" ht="18.75" customHeight="1" x14ac:dyDescent="0.15">
      <c r="B50" s="71"/>
      <c r="C50" s="71"/>
      <c r="D50" s="71"/>
      <c r="E50" s="71"/>
      <c r="F50" s="53" t="str">
        <f t="shared" si="0"/>
        <v/>
      </c>
      <c r="G50" s="53" t="str">
        <f t="shared" si="1"/>
        <v/>
      </c>
      <c r="H50" s="53" t="str">
        <f t="shared" si="2"/>
        <v/>
      </c>
      <c r="I50" s="53" t="str">
        <f t="shared" si="3"/>
        <v/>
      </c>
    </row>
    <row r="51" spans="2:9" ht="18.75" customHeight="1" x14ac:dyDescent="0.15">
      <c r="B51" s="71"/>
      <c r="C51" s="71"/>
      <c r="D51" s="71"/>
      <c r="E51" s="71"/>
      <c r="F51" s="53" t="str">
        <f t="shared" si="0"/>
        <v/>
      </c>
      <c r="G51" s="53" t="str">
        <f t="shared" si="1"/>
        <v/>
      </c>
      <c r="H51" s="53" t="str">
        <f t="shared" si="2"/>
        <v/>
      </c>
      <c r="I51" s="53" t="str">
        <f t="shared" si="3"/>
        <v/>
      </c>
    </row>
    <row r="52" spans="2:9" ht="18.75" customHeight="1" x14ac:dyDescent="0.15">
      <c r="B52" s="71"/>
      <c r="C52" s="71"/>
      <c r="D52" s="71"/>
      <c r="E52" s="71"/>
      <c r="F52" s="53" t="str">
        <f t="shared" si="0"/>
        <v/>
      </c>
      <c r="G52" s="53" t="str">
        <f t="shared" si="1"/>
        <v/>
      </c>
      <c r="H52" s="53" t="str">
        <f t="shared" si="2"/>
        <v/>
      </c>
      <c r="I52" s="53" t="str">
        <f t="shared" si="3"/>
        <v/>
      </c>
    </row>
    <row r="53" spans="2:9" ht="18.75" customHeight="1" x14ac:dyDescent="0.15">
      <c r="B53" s="71"/>
      <c r="C53" s="71"/>
      <c r="D53" s="71"/>
      <c r="E53" s="71"/>
      <c r="F53" s="53" t="str">
        <f t="shared" si="0"/>
        <v/>
      </c>
      <c r="G53" s="53" t="str">
        <f t="shared" si="1"/>
        <v/>
      </c>
      <c r="H53" s="53" t="str">
        <f t="shared" si="2"/>
        <v/>
      </c>
      <c r="I53" s="53" t="str">
        <f t="shared" si="3"/>
        <v/>
      </c>
    </row>
    <row r="54" spans="2:9" ht="18.75" customHeight="1" x14ac:dyDescent="0.15">
      <c r="B54" s="71"/>
      <c r="C54" s="71"/>
      <c r="D54" s="71"/>
      <c r="E54" s="71"/>
      <c r="F54" s="53" t="str">
        <f t="shared" si="0"/>
        <v/>
      </c>
      <c r="G54" s="53" t="str">
        <f t="shared" si="1"/>
        <v/>
      </c>
      <c r="H54" s="53" t="str">
        <f t="shared" si="2"/>
        <v/>
      </c>
      <c r="I54" s="53" t="str">
        <f t="shared" si="3"/>
        <v/>
      </c>
    </row>
    <row r="55" spans="2:9" ht="18.75" customHeight="1" x14ac:dyDescent="0.15">
      <c r="B55" s="71"/>
      <c r="C55" s="71"/>
      <c r="D55" s="71"/>
      <c r="E55" s="71"/>
      <c r="F55" s="53" t="str">
        <f t="shared" si="0"/>
        <v/>
      </c>
      <c r="G55" s="53" t="str">
        <f t="shared" si="1"/>
        <v/>
      </c>
      <c r="H55" s="53" t="str">
        <f t="shared" si="2"/>
        <v/>
      </c>
      <c r="I55" s="53" t="str">
        <f t="shared" si="3"/>
        <v/>
      </c>
    </row>
    <row r="56" spans="2:9" ht="18.75" customHeight="1" x14ac:dyDescent="0.15">
      <c r="B56" s="71"/>
      <c r="C56" s="71"/>
      <c r="D56" s="71"/>
      <c r="E56" s="71"/>
      <c r="F56" s="53" t="str">
        <f t="shared" si="0"/>
        <v/>
      </c>
      <c r="G56" s="53" t="str">
        <f t="shared" si="1"/>
        <v/>
      </c>
      <c r="H56" s="53" t="str">
        <f t="shared" si="2"/>
        <v/>
      </c>
      <c r="I56" s="53" t="str">
        <f t="shared" si="3"/>
        <v/>
      </c>
    </row>
    <row r="57" spans="2:9" ht="18.75" customHeight="1" x14ac:dyDescent="0.15">
      <c r="B57" s="71"/>
      <c r="C57" s="71"/>
      <c r="D57" s="71"/>
      <c r="E57" s="71"/>
      <c r="F57" s="53" t="str">
        <f t="shared" si="0"/>
        <v/>
      </c>
      <c r="G57" s="53" t="str">
        <f t="shared" si="1"/>
        <v/>
      </c>
      <c r="H57" s="53" t="str">
        <f t="shared" si="2"/>
        <v/>
      </c>
      <c r="I57" s="53" t="str">
        <f t="shared" si="3"/>
        <v/>
      </c>
    </row>
    <row r="58" spans="2:9" ht="18.75" customHeight="1" x14ac:dyDescent="0.15">
      <c r="B58" s="71"/>
      <c r="C58" s="71"/>
      <c r="D58" s="71"/>
      <c r="E58" s="71"/>
      <c r="F58" s="53" t="str">
        <f t="shared" si="0"/>
        <v/>
      </c>
      <c r="G58" s="53" t="str">
        <f t="shared" si="1"/>
        <v/>
      </c>
      <c r="H58" s="53" t="str">
        <f t="shared" si="2"/>
        <v/>
      </c>
      <c r="I58" s="53" t="str">
        <f t="shared" si="3"/>
        <v/>
      </c>
    </row>
    <row r="59" spans="2:9" ht="18.75" customHeight="1" x14ac:dyDescent="0.15">
      <c r="B59" s="71"/>
      <c r="C59" s="71"/>
      <c r="D59" s="71"/>
      <c r="E59" s="71"/>
      <c r="F59" s="53" t="str">
        <f t="shared" si="0"/>
        <v/>
      </c>
      <c r="G59" s="53" t="str">
        <f t="shared" si="1"/>
        <v/>
      </c>
      <c r="H59" s="53" t="str">
        <f t="shared" si="2"/>
        <v/>
      </c>
      <c r="I59" s="53" t="str">
        <f t="shared" si="3"/>
        <v/>
      </c>
    </row>
    <row r="60" spans="2:9" ht="18.75" customHeight="1" x14ac:dyDescent="0.15">
      <c r="B60" s="71"/>
      <c r="C60" s="71"/>
      <c r="D60" s="71"/>
      <c r="E60" s="71"/>
      <c r="F60" s="53" t="str">
        <f t="shared" si="0"/>
        <v/>
      </c>
      <c r="G60" s="53" t="str">
        <f t="shared" si="1"/>
        <v/>
      </c>
      <c r="H60" s="53" t="str">
        <f t="shared" si="2"/>
        <v/>
      </c>
      <c r="I60" s="53" t="str">
        <f t="shared" si="3"/>
        <v/>
      </c>
    </row>
    <row r="61" spans="2:9" ht="18.75" customHeight="1" x14ac:dyDescent="0.15">
      <c r="B61" s="71"/>
      <c r="C61" s="71"/>
      <c r="D61" s="71"/>
      <c r="E61" s="71"/>
      <c r="F61" s="53" t="str">
        <f t="shared" si="0"/>
        <v/>
      </c>
      <c r="G61" s="53" t="str">
        <f t="shared" si="1"/>
        <v/>
      </c>
      <c r="H61" s="53" t="str">
        <f t="shared" si="2"/>
        <v/>
      </c>
      <c r="I61" s="53" t="str">
        <f t="shared" si="3"/>
        <v/>
      </c>
    </row>
    <row r="62" spans="2:9" ht="18.75" customHeight="1" x14ac:dyDescent="0.15">
      <c r="B62" s="71"/>
      <c r="C62" s="71"/>
      <c r="D62" s="71"/>
      <c r="E62" s="71"/>
      <c r="F62" s="53" t="str">
        <f t="shared" si="0"/>
        <v/>
      </c>
      <c r="G62" s="53" t="str">
        <f t="shared" si="1"/>
        <v/>
      </c>
      <c r="H62" s="53" t="str">
        <f t="shared" si="2"/>
        <v/>
      </c>
      <c r="I62" s="53" t="str">
        <f t="shared" si="3"/>
        <v/>
      </c>
    </row>
    <row r="63" spans="2:9" ht="18.75" customHeight="1" x14ac:dyDescent="0.15">
      <c r="B63" s="71"/>
      <c r="C63" s="71"/>
      <c r="D63" s="71"/>
      <c r="E63" s="71"/>
      <c r="F63" s="53" t="str">
        <f t="shared" si="0"/>
        <v/>
      </c>
      <c r="G63" s="53" t="str">
        <f t="shared" si="1"/>
        <v/>
      </c>
      <c r="H63" s="53" t="str">
        <f t="shared" si="2"/>
        <v/>
      </c>
      <c r="I63" s="53" t="str">
        <f t="shared" si="3"/>
        <v/>
      </c>
    </row>
    <row r="64" spans="2:9" ht="18.75" customHeight="1" x14ac:dyDescent="0.15">
      <c r="B64" s="71"/>
      <c r="C64" s="71"/>
      <c r="D64" s="71"/>
      <c r="E64" s="71"/>
      <c r="F64" s="53" t="str">
        <f t="shared" si="0"/>
        <v/>
      </c>
      <c r="G64" s="53" t="str">
        <f t="shared" si="1"/>
        <v/>
      </c>
      <c r="H64" s="53" t="str">
        <f t="shared" si="2"/>
        <v/>
      </c>
      <c r="I64" s="53" t="str">
        <f t="shared" si="3"/>
        <v/>
      </c>
    </row>
    <row r="65" spans="2:9" ht="18.75" customHeight="1" x14ac:dyDescent="0.15">
      <c r="B65" s="71"/>
      <c r="C65" s="71"/>
      <c r="D65" s="71"/>
      <c r="E65" s="71"/>
      <c r="F65" s="53" t="str">
        <f t="shared" si="0"/>
        <v/>
      </c>
      <c r="G65" s="53" t="str">
        <f t="shared" si="1"/>
        <v/>
      </c>
      <c r="H65" s="53" t="str">
        <f t="shared" si="2"/>
        <v/>
      </c>
      <c r="I65" s="53" t="str">
        <f t="shared" si="3"/>
        <v/>
      </c>
    </row>
    <row r="66" spans="2:9" ht="18.75" customHeight="1" x14ac:dyDescent="0.15">
      <c r="B66" s="71"/>
      <c r="C66" s="71"/>
      <c r="D66" s="71"/>
      <c r="E66" s="71"/>
      <c r="F66" s="53" t="str">
        <f t="shared" si="0"/>
        <v/>
      </c>
      <c r="G66" s="53" t="str">
        <f t="shared" si="1"/>
        <v/>
      </c>
      <c r="H66" s="53" t="str">
        <f t="shared" si="2"/>
        <v/>
      </c>
      <c r="I66" s="53" t="str">
        <f t="shared" si="3"/>
        <v/>
      </c>
    </row>
    <row r="67" spans="2:9" ht="18.75" customHeight="1" x14ac:dyDescent="0.15">
      <c r="B67" s="71"/>
      <c r="C67" s="71"/>
      <c r="D67" s="71"/>
      <c r="E67" s="71"/>
      <c r="F67" s="53" t="str">
        <f t="shared" si="0"/>
        <v/>
      </c>
      <c r="G67" s="53" t="str">
        <f t="shared" si="1"/>
        <v/>
      </c>
      <c r="H67" s="53" t="str">
        <f t="shared" si="2"/>
        <v/>
      </c>
      <c r="I67" s="53" t="str">
        <f t="shared" si="3"/>
        <v/>
      </c>
    </row>
    <row r="68" spans="2:9" ht="18.75" customHeight="1" x14ac:dyDescent="0.15">
      <c r="B68" s="71"/>
      <c r="C68" s="71"/>
      <c r="D68" s="71"/>
      <c r="E68" s="71"/>
      <c r="F68" s="53" t="str">
        <f t="shared" si="0"/>
        <v/>
      </c>
      <c r="G68" s="53" t="str">
        <f t="shared" si="1"/>
        <v/>
      </c>
      <c r="H68" s="53" t="str">
        <f t="shared" si="2"/>
        <v/>
      </c>
      <c r="I68" s="53" t="str">
        <f t="shared" si="3"/>
        <v/>
      </c>
    </row>
    <row r="69" spans="2:9" ht="18.75" customHeight="1" x14ac:dyDescent="0.15">
      <c r="B69" s="71"/>
      <c r="C69" s="71"/>
      <c r="D69" s="71"/>
      <c r="E69" s="71"/>
      <c r="F69" s="53" t="str">
        <f t="shared" si="0"/>
        <v/>
      </c>
      <c r="G69" s="53" t="str">
        <f t="shared" si="1"/>
        <v/>
      </c>
      <c r="H69" s="53" t="str">
        <f t="shared" si="2"/>
        <v/>
      </c>
      <c r="I69" s="53" t="str">
        <f t="shared" si="3"/>
        <v/>
      </c>
    </row>
    <row r="70" spans="2:9" ht="18.75" customHeight="1" x14ac:dyDescent="0.15">
      <c r="B70" s="71"/>
      <c r="C70" s="71"/>
      <c r="D70" s="71"/>
      <c r="E70" s="71"/>
      <c r="F70" s="53" t="str">
        <f t="shared" si="0"/>
        <v/>
      </c>
      <c r="G70" s="53" t="str">
        <f t="shared" si="1"/>
        <v/>
      </c>
      <c r="H70" s="53" t="str">
        <f t="shared" si="2"/>
        <v/>
      </c>
      <c r="I70" s="53" t="str">
        <f t="shared" si="3"/>
        <v/>
      </c>
    </row>
    <row r="71" spans="2:9" ht="18.75" customHeight="1" x14ac:dyDescent="0.15">
      <c r="B71" s="71"/>
      <c r="C71" s="71"/>
      <c r="D71" s="71"/>
      <c r="E71" s="71"/>
      <c r="F71" s="53" t="str">
        <f t="shared" si="0"/>
        <v/>
      </c>
      <c r="G71" s="53" t="str">
        <f t="shared" si="1"/>
        <v/>
      </c>
      <c r="H71" s="53" t="str">
        <f t="shared" si="2"/>
        <v/>
      </c>
      <c r="I71" s="53" t="str">
        <f t="shared" si="3"/>
        <v/>
      </c>
    </row>
    <row r="72" spans="2:9" ht="18.75" customHeight="1" x14ac:dyDescent="0.15">
      <c r="B72" s="71"/>
      <c r="C72" s="71"/>
      <c r="D72" s="71"/>
      <c r="E72" s="71"/>
      <c r="F72" s="53" t="str">
        <f t="shared" si="0"/>
        <v/>
      </c>
      <c r="G72" s="53" t="str">
        <f t="shared" si="1"/>
        <v/>
      </c>
      <c r="H72" s="53" t="str">
        <f t="shared" si="2"/>
        <v/>
      </c>
      <c r="I72" s="53" t="str">
        <f t="shared" si="3"/>
        <v/>
      </c>
    </row>
    <row r="73" spans="2:9" ht="18.75" customHeight="1" x14ac:dyDescent="0.15">
      <c r="B73" s="71"/>
      <c r="C73" s="71"/>
      <c r="D73" s="71"/>
      <c r="E73" s="71"/>
      <c r="F73" s="53" t="str">
        <f t="shared" si="0"/>
        <v/>
      </c>
      <c r="G73" s="53" t="str">
        <f t="shared" si="1"/>
        <v/>
      </c>
      <c r="H73" s="53" t="str">
        <f t="shared" si="2"/>
        <v/>
      </c>
      <c r="I73" s="53" t="str">
        <f t="shared" si="3"/>
        <v/>
      </c>
    </row>
    <row r="74" spans="2:9" ht="18.75" customHeight="1" x14ac:dyDescent="0.15">
      <c r="B74" s="71"/>
      <c r="C74" s="71"/>
      <c r="D74" s="71"/>
      <c r="E74" s="71"/>
      <c r="F74" s="53" t="str">
        <f t="shared" si="0"/>
        <v/>
      </c>
      <c r="G74" s="53" t="str">
        <f t="shared" si="1"/>
        <v/>
      </c>
      <c r="H74" s="53" t="str">
        <f t="shared" si="2"/>
        <v/>
      </c>
      <c r="I74" s="53" t="str">
        <f t="shared" si="3"/>
        <v/>
      </c>
    </row>
    <row r="75" spans="2:9" ht="18.75" customHeight="1" x14ac:dyDescent="0.15">
      <c r="B75" s="71"/>
      <c r="C75" s="71"/>
      <c r="D75" s="71"/>
      <c r="E75" s="71"/>
      <c r="F75" s="53" t="str">
        <f t="shared" si="0"/>
        <v/>
      </c>
      <c r="G75" s="53" t="str">
        <f t="shared" si="1"/>
        <v/>
      </c>
      <c r="H75" s="53" t="str">
        <f t="shared" si="2"/>
        <v/>
      </c>
      <c r="I75" s="53" t="str">
        <f t="shared" si="3"/>
        <v/>
      </c>
    </row>
    <row r="76" spans="2:9" ht="18.75" customHeight="1" x14ac:dyDescent="0.15">
      <c r="B76" s="71"/>
      <c r="C76" s="71"/>
      <c r="D76" s="71"/>
      <c r="E76" s="71"/>
      <c r="F76" s="53" t="str">
        <f t="shared" si="0"/>
        <v/>
      </c>
      <c r="G76" s="53" t="str">
        <f t="shared" si="1"/>
        <v/>
      </c>
      <c r="H76" s="53" t="str">
        <f t="shared" si="2"/>
        <v/>
      </c>
      <c r="I76" s="53" t="str">
        <f t="shared" si="3"/>
        <v/>
      </c>
    </row>
    <row r="77" spans="2:9" ht="18.75" customHeight="1" x14ac:dyDescent="0.15">
      <c r="B77" s="71"/>
      <c r="C77" s="71"/>
      <c r="D77" s="71"/>
      <c r="E77" s="71"/>
      <c r="F77" s="53" t="str">
        <f t="shared" si="0"/>
        <v/>
      </c>
      <c r="G77" s="53" t="str">
        <f t="shared" si="1"/>
        <v/>
      </c>
      <c r="H77" s="53" t="str">
        <f t="shared" si="2"/>
        <v/>
      </c>
      <c r="I77" s="53" t="str">
        <f t="shared" si="3"/>
        <v/>
      </c>
    </row>
    <row r="78" spans="2:9" ht="18.75" customHeight="1" x14ac:dyDescent="0.15">
      <c r="B78" s="71"/>
      <c r="C78" s="71"/>
      <c r="D78" s="71"/>
      <c r="E78" s="71"/>
      <c r="F78" s="53" t="str">
        <f t="shared" si="0"/>
        <v/>
      </c>
      <c r="G78" s="53" t="str">
        <f t="shared" si="1"/>
        <v/>
      </c>
      <c r="H78" s="53" t="str">
        <f t="shared" si="2"/>
        <v/>
      </c>
      <c r="I78" s="53" t="str">
        <f t="shared" si="3"/>
        <v/>
      </c>
    </row>
    <row r="79" spans="2:9" ht="18.75" customHeight="1" x14ac:dyDescent="0.15">
      <c r="B79" s="71"/>
      <c r="C79" s="71"/>
      <c r="D79" s="71"/>
      <c r="E79" s="71"/>
      <c r="F79" s="53" t="str">
        <f t="shared" si="0"/>
        <v/>
      </c>
      <c r="G79" s="53" t="str">
        <f t="shared" si="1"/>
        <v/>
      </c>
      <c r="H79" s="53" t="str">
        <f t="shared" si="2"/>
        <v/>
      </c>
      <c r="I79" s="53" t="str">
        <f t="shared" si="3"/>
        <v/>
      </c>
    </row>
    <row r="80" spans="2:9" ht="18.75" customHeight="1" x14ac:dyDescent="0.15">
      <c r="B80" s="71"/>
      <c r="C80" s="71"/>
      <c r="D80" s="71"/>
      <c r="E80" s="71"/>
      <c r="F80" s="53" t="str">
        <f t="shared" si="0"/>
        <v/>
      </c>
      <c r="G80" s="53" t="str">
        <f t="shared" si="1"/>
        <v/>
      </c>
      <c r="H80" s="53" t="str">
        <f t="shared" si="2"/>
        <v/>
      </c>
      <c r="I80" s="53" t="str">
        <f t="shared" si="3"/>
        <v/>
      </c>
    </row>
    <row r="81" spans="2:9" ht="18.75" customHeight="1" x14ac:dyDescent="0.15">
      <c r="B81" s="71"/>
      <c r="C81" s="71"/>
      <c r="D81" s="71"/>
      <c r="E81" s="71"/>
      <c r="F81" s="53" t="str">
        <f t="shared" si="0"/>
        <v/>
      </c>
      <c r="G81" s="53" t="str">
        <f t="shared" si="1"/>
        <v/>
      </c>
      <c r="H81" s="53" t="str">
        <f t="shared" si="2"/>
        <v/>
      </c>
      <c r="I81" s="53" t="str">
        <f t="shared" si="3"/>
        <v/>
      </c>
    </row>
    <row r="82" spans="2:9" ht="18.75" customHeight="1" x14ac:dyDescent="0.15">
      <c r="B82" s="71"/>
      <c r="C82" s="71"/>
      <c r="D82" s="71"/>
      <c r="E82" s="71"/>
      <c r="F82" s="53" t="str">
        <f t="shared" si="0"/>
        <v/>
      </c>
      <c r="G82" s="53" t="str">
        <f t="shared" si="1"/>
        <v/>
      </c>
      <c r="H82" s="53" t="str">
        <f t="shared" si="2"/>
        <v/>
      </c>
      <c r="I82" s="53" t="str">
        <f t="shared" si="3"/>
        <v/>
      </c>
    </row>
    <row r="83" spans="2:9" ht="18.75" customHeight="1" x14ac:dyDescent="0.15">
      <c r="B83" s="71"/>
      <c r="C83" s="71"/>
      <c r="D83" s="71"/>
      <c r="E83" s="71"/>
      <c r="F83" s="53" t="str">
        <f t="shared" si="0"/>
        <v/>
      </c>
      <c r="G83" s="53" t="str">
        <f t="shared" si="1"/>
        <v/>
      </c>
      <c r="H83" s="53" t="str">
        <f t="shared" si="2"/>
        <v/>
      </c>
      <c r="I83" s="53" t="str">
        <f t="shared" si="3"/>
        <v/>
      </c>
    </row>
    <row r="84" spans="2:9" ht="18.75" customHeight="1" x14ac:dyDescent="0.15">
      <c r="B84" s="71"/>
      <c r="C84" s="71"/>
      <c r="D84" s="71"/>
      <c r="E84" s="71"/>
      <c r="F84" s="53" t="str">
        <f t="shared" si="0"/>
        <v/>
      </c>
      <c r="G84" s="53" t="str">
        <f t="shared" si="1"/>
        <v/>
      </c>
      <c r="H84" s="53" t="str">
        <f t="shared" si="2"/>
        <v/>
      </c>
      <c r="I84" s="53" t="str">
        <f t="shared" si="3"/>
        <v/>
      </c>
    </row>
    <row r="85" spans="2:9" ht="18.75" customHeight="1" x14ac:dyDescent="0.15">
      <c r="B85" s="71"/>
      <c r="C85" s="71"/>
      <c r="D85" s="71"/>
      <c r="E85" s="71"/>
      <c r="F85" s="53" t="str">
        <f t="shared" si="0"/>
        <v/>
      </c>
      <c r="G85" s="53" t="str">
        <f t="shared" si="1"/>
        <v/>
      </c>
      <c r="H85" s="53" t="str">
        <f t="shared" si="2"/>
        <v/>
      </c>
      <c r="I85" s="53" t="str">
        <f t="shared" si="3"/>
        <v/>
      </c>
    </row>
    <row r="86" spans="2:9" ht="18.75" customHeight="1" x14ac:dyDescent="0.15">
      <c r="B86" s="71"/>
      <c r="C86" s="71"/>
      <c r="D86" s="71"/>
      <c r="E86" s="71"/>
      <c r="F86" s="53" t="str">
        <f t="shared" si="0"/>
        <v/>
      </c>
      <c r="G86" s="53" t="str">
        <f t="shared" si="1"/>
        <v/>
      </c>
      <c r="H86" s="53" t="str">
        <f t="shared" si="2"/>
        <v/>
      </c>
      <c r="I86" s="53" t="str">
        <f t="shared" si="3"/>
        <v/>
      </c>
    </row>
    <row r="87" spans="2:9" ht="18.75" customHeight="1" x14ac:dyDescent="0.15">
      <c r="B87" s="71"/>
      <c r="C87" s="71"/>
      <c r="D87" s="71"/>
      <c r="E87" s="71"/>
      <c r="F87" s="53" t="str">
        <f t="shared" si="0"/>
        <v/>
      </c>
      <c r="G87" s="53" t="str">
        <f t="shared" si="1"/>
        <v/>
      </c>
      <c r="H87" s="53" t="str">
        <f t="shared" si="2"/>
        <v/>
      </c>
      <c r="I87" s="53" t="str">
        <f t="shared" si="3"/>
        <v/>
      </c>
    </row>
    <row r="88" spans="2:9" ht="18.75" customHeight="1" x14ac:dyDescent="0.15">
      <c r="B88" s="71"/>
      <c r="C88" s="71"/>
      <c r="D88" s="71"/>
      <c r="E88" s="71"/>
      <c r="F88" s="53" t="str">
        <f t="shared" si="0"/>
        <v/>
      </c>
      <c r="G88" s="53" t="str">
        <f t="shared" si="1"/>
        <v/>
      </c>
      <c r="H88" s="53" t="str">
        <f t="shared" si="2"/>
        <v/>
      </c>
      <c r="I88" s="53" t="str">
        <f t="shared" si="3"/>
        <v/>
      </c>
    </row>
    <row r="89" spans="2:9" ht="18.75" customHeight="1" x14ac:dyDescent="0.15">
      <c r="B89" s="71"/>
      <c r="C89" s="71"/>
      <c r="D89" s="71"/>
      <c r="E89" s="71"/>
      <c r="F89" s="53" t="str">
        <f t="shared" si="0"/>
        <v/>
      </c>
      <c r="G89" s="53" t="str">
        <f t="shared" si="1"/>
        <v/>
      </c>
      <c r="H89" s="53" t="str">
        <f t="shared" si="2"/>
        <v/>
      </c>
      <c r="I89" s="53" t="str">
        <f t="shared" si="3"/>
        <v/>
      </c>
    </row>
    <row r="90" spans="2:9" ht="18.75" customHeight="1" x14ac:dyDescent="0.15">
      <c r="B90" s="71"/>
      <c r="C90" s="71"/>
      <c r="D90" s="71"/>
      <c r="E90" s="71"/>
      <c r="F90" s="53" t="str">
        <f t="shared" si="0"/>
        <v/>
      </c>
      <c r="G90" s="53" t="str">
        <f t="shared" si="1"/>
        <v/>
      </c>
      <c r="H90" s="53" t="str">
        <f t="shared" si="2"/>
        <v/>
      </c>
      <c r="I90" s="53" t="str">
        <f t="shared" si="3"/>
        <v/>
      </c>
    </row>
    <row r="91" spans="2:9" ht="18.75" customHeight="1" x14ac:dyDescent="0.15">
      <c r="B91" s="71"/>
      <c r="C91" s="71"/>
      <c r="D91" s="71"/>
      <c r="E91" s="71"/>
      <c r="F91" s="53" t="str">
        <f t="shared" si="0"/>
        <v/>
      </c>
      <c r="G91" s="53" t="str">
        <f t="shared" si="1"/>
        <v/>
      </c>
      <c r="H91" s="53" t="str">
        <f t="shared" si="2"/>
        <v/>
      </c>
      <c r="I91" s="53" t="str">
        <f t="shared" si="3"/>
        <v/>
      </c>
    </row>
    <row r="92" spans="2:9" ht="18.75" customHeight="1" x14ac:dyDescent="0.15">
      <c r="B92" s="71"/>
      <c r="C92" s="71"/>
      <c r="D92" s="71"/>
      <c r="E92" s="71"/>
      <c r="F92" s="53" t="str">
        <f t="shared" si="0"/>
        <v/>
      </c>
      <c r="G92" s="53" t="str">
        <f t="shared" si="1"/>
        <v/>
      </c>
      <c r="H92" s="53" t="str">
        <f t="shared" si="2"/>
        <v/>
      </c>
      <c r="I92" s="53" t="str">
        <f t="shared" si="3"/>
        <v/>
      </c>
    </row>
    <row r="93" spans="2:9" ht="18.75" customHeight="1" x14ac:dyDescent="0.15">
      <c r="B93" s="71"/>
      <c r="C93" s="71"/>
      <c r="D93" s="71"/>
      <c r="E93" s="71"/>
      <c r="F93" s="53" t="str">
        <f t="shared" si="0"/>
        <v/>
      </c>
      <c r="G93" s="53" t="str">
        <f t="shared" si="1"/>
        <v/>
      </c>
      <c r="H93" s="53" t="str">
        <f t="shared" si="2"/>
        <v/>
      </c>
      <c r="I93" s="53" t="str">
        <f t="shared" si="3"/>
        <v/>
      </c>
    </row>
    <row r="94" spans="2:9" ht="18.75" customHeight="1" x14ac:dyDescent="0.15">
      <c r="B94" s="71"/>
      <c r="C94" s="71"/>
      <c r="D94" s="71"/>
      <c r="E94" s="71"/>
      <c r="F94" s="53" t="str">
        <f t="shared" si="0"/>
        <v/>
      </c>
      <c r="G94" s="53" t="str">
        <f t="shared" si="1"/>
        <v/>
      </c>
      <c r="H94" s="53" t="str">
        <f t="shared" si="2"/>
        <v/>
      </c>
      <c r="I94" s="53" t="str">
        <f t="shared" si="3"/>
        <v/>
      </c>
    </row>
    <row r="95" spans="2:9" ht="18.75" customHeight="1" x14ac:dyDescent="0.15">
      <c r="B95" s="71"/>
      <c r="C95" s="71"/>
      <c r="D95" s="71"/>
      <c r="E95" s="71"/>
      <c r="F95" s="53" t="str">
        <f t="shared" si="0"/>
        <v/>
      </c>
      <c r="G95" s="53" t="str">
        <f t="shared" si="1"/>
        <v/>
      </c>
      <c r="H95" s="53" t="str">
        <f t="shared" si="2"/>
        <v/>
      </c>
      <c r="I95" s="53" t="str">
        <f t="shared" si="3"/>
        <v/>
      </c>
    </row>
    <row r="96" spans="2:9" ht="18.75" customHeight="1" x14ac:dyDescent="0.15">
      <c r="B96" s="71"/>
      <c r="C96" s="71"/>
      <c r="D96" s="71"/>
      <c r="E96" s="71"/>
      <c r="F96" s="53" t="str">
        <f t="shared" si="0"/>
        <v/>
      </c>
      <c r="G96" s="53" t="str">
        <f t="shared" si="1"/>
        <v/>
      </c>
      <c r="H96" s="53" t="str">
        <f t="shared" si="2"/>
        <v/>
      </c>
      <c r="I96" s="53" t="str">
        <f t="shared" si="3"/>
        <v/>
      </c>
    </row>
    <row r="97" spans="2:9" ht="18.75" customHeight="1" x14ac:dyDescent="0.15">
      <c r="B97" s="71"/>
      <c r="C97" s="71"/>
      <c r="D97" s="71"/>
      <c r="E97" s="71"/>
      <c r="F97" s="53" t="str">
        <f t="shared" si="0"/>
        <v/>
      </c>
      <c r="G97" s="53" t="str">
        <f t="shared" si="1"/>
        <v/>
      </c>
      <c r="H97" s="53" t="str">
        <f t="shared" si="2"/>
        <v/>
      </c>
      <c r="I97" s="53" t="str">
        <f t="shared" si="3"/>
        <v/>
      </c>
    </row>
    <row r="98" spans="2:9" ht="18.75" customHeight="1" x14ac:dyDescent="0.15">
      <c r="B98" s="71"/>
      <c r="C98" s="71"/>
      <c r="D98" s="71"/>
      <c r="E98" s="71"/>
      <c r="F98" s="53" t="str">
        <f t="shared" si="0"/>
        <v/>
      </c>
      <c r="G98" s="53" t="str">
        <f t="shared" si="1"/>
        <v/>
      </c>
      <c r="H98" s="53" t="str">
        <f t="shared" si="2"/>
        <v/>
      </c>
      <c r="I98" s="53" t="str">
        <f t="shared" si="3"/>
        <v/>
      </c>
    </row>
    <row r="99" spans="2:9" ht="18.75" customHeight="1" x14ac:dyDescent="0.15">
      <c r="B99" s="71"/>
      <c r="C99" s="71"/>
      <c r="D99" s="71"/>
      <c r="E99" s="71"/>
      <c r="F99" s="53" t="str">
        <f t="shared" si="0"/>
        <v/>
      </c>
      <c r="G99" s="53" t="str">
        <f t="shared" si="1"/>
        <v/>
      </c>
      <c r="H99" s="53" t="str">
        <f t="shared" si="2"/>
        <v/>
      </c>
      <c r="I99" s="53" t="str">
        <f t="shared" si="3"/>
        <v/>
      </c>
    </row>
    <row r="100" spans="2:9" ht="18.75" customHeight="1" x14ac:dyDescent="0.15">
      <c r="B100" s="71"/>
      <c r="C100" s="71"/>
      <c r="D100" s="71"/>
      <c r="E100" s="71"/>
      <c r="F100" s="53" t="str">
        <f t="shared" si="0"/>
        <v/>
      </c>
      <c r="G100" s="53" t="str">
        <f t="shared" si="1"/>
        <v/>
      </c>
      <c r="H100" s="53" t="str">
        <f t="shared" si="2"/>
        <v/>
      </c>
      <c r="I100" s="53" t="str">
        <f t="shared" si="3"/>
        <v/>
      </c>
    </row>
    <row r="101" spans="2:9" ht="18.75" customHeight="1" x14ac:dyDescent="0.15">
      <c r="B101" s="71"/>
      <c r="C101" s="71"/>
      <c r="D101" s="71"/>
      <c r="E101" s="71"/>
      <c r="F101" s="53" t="str">
        <f t="shared" si="0"/>
        <v/>
      </c>
      <c r="G101" s="53" t="str">
        <f t="shared" si="1"/>
        <v/>
      </c>
      <c r="H101" s="53" t="str">
        <f t="shared" si="2"/>
        <v/>
      </c>
      <c r="I101" s="53" t="str">
        <f t="shared" si="3"/>
        <v/>
      </c>
    </row>
    <row r="102" spans="2:9" ht="18.75" customHeight="1" x14ac:dyDescent="0.15">
      <c r="B102" s="71"/>
      <c r="C102" s="71"/>
      <c r="D102" s="71"/>
      <c r="E102" s="71"/>
      <c r="F102" s="53" t="str">
        <f t="shared" si="0"/>
        <v/>
      </c>
      <c r="G102" s="53" t="str">
        <f t="shared" si="1"/>
        <v/>
      </c>
      <c r="H102" s="53" t="str">
        <f t="shared" si="2"/>
        <v/>
      </c>
      <c r="I102" s="53" t="str">
        <f t="shared" si="3"/>
        <v/>
      </c>
    </row>
    <row r="103" spans="2:9" ht="18.75" customHeight="1" x14ac:dyDescent="0.15">
      <c r="B103" s="71"/>
      <c r="C103" s="71"/>
      <c r="D103" s="71"/>
      <c r="E103" s="71"/>
      <c r="F103" s="53" t="str">
        <f t="shared" si="0"/>
        <v/>
      </c>
      <c r="G103" s="53" t="str">
        <f t="shared" si="1"/>
        <v/>
      </c>
      <c r="H103" s="53" t="str">
        <f t="shared" si="2"/>
        <v/>
      </c>
      <c r="I103" s="53" t="str">
        <f t="shared" si="3"/>
        <v/>
      </c>
    </row>
    <row r="104" spans="2:9" ht="18.75" customHeight="1" x14ac:dyDescent="0.15">
      <c r="B104" s="71"/>
      <c r="C104" s="71"/>
      <c r="D104" s="71"/>
      <c r="E104" s="71"/>
      <c r="F104" s="53" t="str">
        <f t="shared" si="0"/>
        <v/>
      </c>
      <c r="G104" s="53" t="str">
        <f t="shared" si="1"/>
        <v/>
      </c>
      <c r="H104" s="53" t="str">
        <f t="shared" si="2"/>
        <v/>
      </c>
      <c r="I104" s="53" t="str">
        <f t="shared" si="3"/>
        <v/>
      </c>
    </row>
    <row r="105" spans="2:9" ht="18.75" customHeight="1" x14ac:dyDescent="0.15">
      <c r="B105" s="71"/>
      <c r="C105" s="71"/>
      <c r="D105" s="71"/>
      <c r="E105" s="71"/>
      <c r="F105" s="53" t="str">
        <f t="shared" si="0"/>
        <v/>
      </c>
      <c r="G105" s="53" t="str">
        <f t="shared" si="1"/>
        <v/>
      </c>
      <c r="H105" s="53" t="str">
        <f t="shared" si="2"/>
        <v/>
      </c>
      <c r="I105" s="53" t="str">
        <f t="shared" si="3"/>
        <v/>
      </c>
    </row>
    <row r="106" spans="2:9" ht="18.75" customHeight="1" x14ac:dyDescent="0.15">
      <c r="B106" s="71"/>
      <c r="C106" s="71"/>
      <c r="D106" s="71"/>
      <c r="E106" s="71"/>
      <c r="F106" s="53" t="str">
        <f t="shared" si="0"/>
        <v/>
      </c>
      <c r="G106" s="53" t="str">
        <f t="shared" si="1"/>
        <v/>
      </c>
      <c r="H106" s="53" t="str">
        <f t="shared" si="2"/>
        <v/>
      </c>
      <c r="I106" s="53" t="str">
        <f t="shared" si="3"/>
        <v/>
      </c>
    </row>
    <row r="107" spans="2:9" ht="18.75" customHeight="1" x14ac:dyDescent="0.15">
      <c r="B107" s="71"/>
      <c r="C107" s="71"/>
      <c r="D107" s="71"/>
      <c r="E107" s="71"/>
      <c r="F107" s="53" t="str">
        <f t="shared" si="0"/>
        <v/>
      </c>
      <c r="G107" s="53" t="str">
        <f t="shared" si="1"/>
        <v/>
      </c>
      <c r="H107" s="53" t="str">
        <f t="shared" si="2"/>
        <v/>
      </c>
      <c r="I107" s="53" t="str">
        <f t="shared" si="3"/>
        <v/>
      </c>
    </row>
    <row r="108" spans="2:9" ht="18.75" customHeight="1" x14ac:dyDescent="0.15">
      <c r="B108" s="71"/>
      <c r="C108" s="71"/>
      <c r="D108" s="71"/>
      <c r="E108" s="71"/>
      <c r="F108" s="53" t="str">
        <f t="shared" si="0"/>
        <v/>
      </c>
      <c r="G108" s="53" t="str">
        <f t="shared" si="1"/>
        <v/>
      </c>
      <c r="H108" s="53" t="str">
        <f t="shared" si="2"/>
        <v/>
      </c>
      <c r="I108" s="53" t="str">
        <f t="shared" si="3"/>
        <v/>
      </c>
    </row>
    <row r="109" spans="2:9" ht="18.75" customHeight="1" x14ac:dyDescent="0.15">
      <c r="B109" s="71"/>
      <c r="C109" s="71"/>
      <c r="D109" s="71"/>
      <c r="E109" s="71"/>
      <c r="F109" s="53" t="str">
        <f t="shared" si="0"/>
        <v/>
      </c>
      <c r="G109" s="53" t="str">
        <f t="shared" si="1"/>
        <v/>
      </c>
      <c r="H109" s="53" t="str">
        <f t="shared" si="2"/>
        <v/>
      </c>
      <c r="I109" s="53" t="str">
        <f t="shared" si="3"/>
        <v/>
      </c>
    </row>
    <row r="110" spans="2:9" ht="18.75" customHeight="1" x14ac:dyDescent="0.15">
      <c r="B110" s="71"/>
      <c r="C110" s="71"/>
      <c r="D110" s="71"/>
      <c r="E110" s="71"/>
      <c r="F110" s="53" t="str">
        <f t="shared" si="0"/>
        <v/>
      </c>
      <c r="G110" s="53" t="str">
        <f t="shared" si="1"/>
        <v/>
      </c>
      <c r="H110" s="53" t="str">
        <f t="shared" si="2"/>
        <v/>
      </c>
      <c r="I110" s="53" t="str">
        <f t="shared" si="3"/>
        <v/>
      </c>
    </row>
    <row r="111" spans="2:9" ht="18.75" customHeight="1" x14ac:dyDescent="0.15">
      <c r="B111" s="71"/>
      <c r="C111" s="71"/>
      <c r="D111" s="71"/>
      <c r="E111" s="71"/>
      <c r="F111" s="53" t="str">
        <f t="shared" si="0"/>
        <v/>
      </c>
      <c r="G111" s="53" t="str">
        <f t="shared" si="1"/>
        <v/>
      </c>
      <c r="H111" s="53" t="str">
        <f t="shared" si="2"/>
        <v/>
      </c>
      <c r="I111" s="53" t="str">
        <f t="shared" si="3"/>
        <v/>
      </c>
    </row>
    <row r="112" spans="2:9" ht="18.75" customHeight="1" x14ac:dyDescent="0.15">
      <c r="B112" s="71"/>
      <c r="C112" s="71"/>
      <c r="D112" s="71"/>
      <c r="E112" s="71"/>
      <c r="F112" s="53" t="str">
        <f t="shared" si="0"/>
        <v/>
      </c>
      <c r="G112" s="53" t="str">
        <f t="shared" si="1"/>
        <v/>
      </c>
      <c r="H112" s="53" t="str">
        <f t="shared" si="2"/>
        <v/>
      </c>
      <c r="I112" s="53" t="str">
        <f t="shared" si="3"/>
        <v/>
      </c>
    </row>
    <row r="113" spans="2:9" ht="18.75" customHeight="1" x14ac:dyDescent="0.15">
      <c r="B113" s="71"/>
      <c r="C113" s="71"/>
      <c r="D113" s="71"/>
      <c r="E113" s="71"/>
      <c r="F113" s="53" t="str">
        <f t="shared" si="0"/>
        <v/>
      </c>
      <c r="G113" s="53" t="str">
        <f t="shared" si="1"/>
        <v/>
      </c>
      <c r="H113" s="53" t="str">
        <f t="shared" si="2"/>
        <v/>
      </c>
      <c r="I113" s="53" t="str">
        <f t="shared" si="3"/>
        <v/>
      </c>
    </row>
    <row r="114" spans="2:9" ht="18.75" customHeight="1" x14ac:dyDescent="0.15">
      <c r="B114" s="71"/>
      <c r="C114" s="71"/>
      <c r="D114" s="71"/>
      <c r="E114" s="71"/>
      <c r="F114" s="53" t="str">
        <f t="shared" si="0"/>
        <v/>
      </c>
      <c r="G114" s="53" t="str">
        <f t="shared" si="1"/>
        <v/>
      </c>
      <c r="H114" s="53" t="str">
        <f t="shared" si="2"/>
        <v/>
      </c>
      <c r="I114" s="53" t="str">
        <f t="shared" si="3"/>
        <v/>
      </c>
    </row>
    <row r="115" spans="2:9" ht="18.75" customHeight="1" x14ac:dyDescent="0.15">
      <c r="B115" s="71"/>
      <c r="C115" s="71"/>
      <c r="D115" s="71"/>
      <c r="E115" s="71"/>
      <c r="F115" s="53" t="str">
        <f t="shared" si="0"/>
        <v/>
      </c>
      <c r="G115" s="53" t="str">
        <f t="shared" si="1"/>
        <v/>
      </c>
      <c r="H115" s="53" t="str">
        <f t="shared" si="2"/>
        <v/>
      </c>
      <c r="I115" s="53" t="str">
        <f t="shared" si="3"/>
        <v/>
      </c>
    </row>
    <row r="116" spans="2:9" ht="18.75" customHeight="1" x14ac:dyDescent="0.15">
      <c r="B116" s="71"/>
      <c r="C116" s="71"/>
      <c r="D116" s="71"/>
      <c r="E116" s="71"/>
      <c r="F116" s="53" t="str">
        <f t="shared" si="0"/>
        <v/>
      </c>
      <c r="G116" s="53" t="str">
        <f t="shared" si="1"/>
        <v/>
      </c>
      <c r="H116" s="53" t="str">
        <f t="shared" si="2"/>
        <v/>
      </c>
      <c r="I116" s="53" t="str">
        <f t="shared" si="3"/>
        <v/>
      </c>
    </row>
    <row r="117" spans="2:9" ht="18.75" customHeight="1" x14ac:dyDescent="0.15">
      <c r="B117" s="71"/>
      <c r="C117" s="71"/>
      <c r="D117" s="71"/>
      <c r="E117" s="71"/>
      <c r="F117" s="53" t="str">
        <f t="shared" si="0"/>
        <v/>
      </c>
      <c r="G117" s="53" t="str">
        <f t="shared" si="1"/>
        <v/>
      </c>
      <c r="H117" s="53" t="str">
        <f t="shared" si="2"/>
        <v/>
      </c>
      <c r="I117" s="53" t="str">
        <f t="shared" si="3"/>
        <v/>
      </c>
    </row>
    <row r="118" spans="2:9" ht="18.75" customHeight="1" x14ac:dyDescent="0.15">
      <c r="B118" s="71"/>
      <c r="C118" s="71"/>
      <c r="D118" s="71"/>
      <c r="E118" s="71"/>
      <c r="F118" s="53" t="str">
        <f t="shared" si="0"/>
        <v/>
      </c>
      <c r="G118" s="53" t="str">
        <f t="shared" si="1"/>
        <v/>
      </c>
      <c r="H118" s="53" t="str">
        <f t="shared" si="2"/>
        <v/>
      </c>
      <c r="I118" s="53" t="str">
        <f t="shared" si="3"/>
        <v/>
      </c>
    </row>
    <row r="119" spans="2:9" ht="18.75" customHeight="1" x14ac:dyDescent="0.15">
      <c r="B119" s="71"/>
      <c r="C119" s="71"/>
      <c r="D119" s="71"/>
      <c r="E119" s="71"/>
      <c r="F119" s="53" t="str">
        <f t="shared" si="0"/>
        <v/>
      </c>
      <c r="G119" s="53" t="str">
        <f t="shared" si="1"/>
        <v/>
      </c>
      <c r="H119" s="53" t="str">
        <f t="shared" si="2"/>
        <v/>
      </c>
      <c r="I119" s="53" t="str">
        <f t="shared" si="3"/>
        <v/>
      </c>
    </row>
    <row r="120" spans="2:9" ht="18.75" customHeight="1" x14ac:dyDescent="0.15">
      <c r="B120" s="71"/>
      <c r="C120" s="71"/>
      <c r="D120" s="71"/>
      <c r="E120" s="71"/>
      <c r="F120" s="53" t="str">
        <f t="shared" si="0"/>
        <v/>
      </c>
      <c r="G120" s="53" t="str">
        <f t="shared" si="1"/>
        <v/>
      </c>
      <c r="H120" s="53" t="str">
        <f t="shared" si="2"/>
        <v/>
      </c>
      <c r="I120" s="53" t="str">
        <f t="shared" si="3"/>
        <v/>
      </c>
    </row>
    <row r="121" spans="2:9" ht="18.75" customHeight="1" x14ac:dyDescent="0.15">
      <c r="B121" s="71"/>
      <c r="C121" s="71"/>
      <c r="D121" s="71"/>
      <c r="E121" s="71"/>
      <c r="F121" s="53" t="str">
        <f t="shared" si="0"/>
        <v/>
      </c>
      <c r="G121" s="53" t="str">
        <f t="shared" si="1"/>
        <v/>
      </c>
      <c r="H121" s="53" t="str">
        <f t="shared" si="2"/>
        <v/>
      </c>
      <c r="I121" s="53" t="str">
        <f t="shared" si="3"/>
        <v/>
      </c>
    </row>
    <row r="122" spans="2:9" ht="18.75" customHeight="1" x14ac:dyDescent="0.15">
      <c r="B122" s="71"/>
      <c r="C122" s="71"/>
      <c r="D122" s="71"/>
      <c r="E122" s="71"/>
      <c r="F122" s="53" t="str">
        <f t="shared" si="0"/>
        <v/>
      </c>
      <c r="G122" s="53" t="str">
        <f t="shared" si="1"/>
        <v/>
      </c>
      <c r="H122" s="53" t="str">
        <f t="shared" si="2"/>
        <v/>
      </c>
      <c r="I122" s="53" t="str">
        <f t="shared" si="3"/>
        <v/>
      </c>
    </row>
    <row r="123" spans="2:9" ht="18.75" customHeight="1" x14ac:dyDescent="0.15">
      <c r="B123" s="71"/>
      <c r="C123" s="71"/>
      <c r="D123" s="71"/>
      <c r="E123" s="71"/>
      <c r="F123" s="53" t="str">
        <f t="shared" si="0"/>
        <v/>
      </c>
      <c r="G123" s="53" t="str">
        <f t="shared" si="1"/>
        <v/>
      </c>
      <c r="H123" s="53" t="str">
        <f t="shared" si="2"/>
        <v/>
      </c>
      <c r="I123" s="53" t="str">
        <f t="shared" si="3"/>
        <v/>
      </c>
    </row>
    <row r="124" spans="2:9" ht="18.75" customHeight="1" x14ac:dyDescent="0.15">
      <c r="B124" s="71"/>
      <c r="C124" s="71"/>
      <c r="D124" s="71"/>
      <c r="E124" s="71"/>
      <c r="F124" s="53" t="str">
        <f t="shared" si="0"/>
        <v/>
      </c>
      <c r="G124" s="53" t="str">
        <f t="shared" si="1"/>
        <v/>
      </c>
      <c r="H124" s="53" t="str">
        <f t="shared" si="2"/>
        <v/>
      </c>
      <c r="I124" s="53" t="str">
        <f t="shared" si="3"/>
        <v/>
      </c>
    </row>
    <row r="125" spans="2:9" ht="18.75" customHeight="1" x14ac:dyDescent="0.15">
      <c r="B125" s="71"/>
      <c r="C125" s="71"/>
      <c r="D125" s="71"/>
      <c r="E125" s="71"/>
      <c r="F125" s="53" t="str">
        <f t="shared" si="0"/>
        <v/>
      </c>
      <c r="G125" s="53" t="str">
        <f t="shared" si="1"/>
        <v/>
      </c>
      <c r="H125" s="53" t="str">
        <f t="shared" si="2"/>
        <v/>
      </c>
      <c r="I125" s="53" t="str">
        <f t="shared" si="3"/>
        <v/>
      </c>
    </row>
    <row r="126" spans="2:9" ht="18.75" customHeight="1" x14ac:dyDescent="0.15">
      <c r="B126" s="71"/>
      <c r="C126" s="71"/>
      <c r="D126" s="71"/>
      <c r="E126" s="71"/>
      <c r="F126" s="53" t="str">
        <f t="shared" si="0"/>
        <v/>
      </c>
      <c r="G126" s="53" t="str">
        <f t="shared" si="1"/>
        <v/>
      </c>
      <c r="H126" s="53" t="str">
        <f t="shared" si="2"/>
        <v/>
      </c>
      <c r="I126" s="53" t="str">
        <f t="shared" si="3"/>
        <v/>
      </c>
    </row>
    <row r="127" spans="2:9" ht="18.75" customHeight="1" x14ac:dyDescent="0.15">
      <c r="B127" s="71"/>
      <c r="C127" s="71"/>
      <c r="D127" s="71"/>
      <c r="E127" s="71"/>
      <c r="F127" s="53" t="str">
        <f t="shared" si="0"/>
        <v/>
      </c>
      <c r="G127" s="53" t="str">
        <f t="shared" si="1"/>
        <v/>
      </c>
      <c r="H127" s="53" t="str">
        <f t="shared" si="2"/>
        <v/>
      </c>
      <c r="I127" s="53" t="str">
        <f t="shared" si="3"/>
        <v/>
      </c>
    </row>
    <row r="128" spans="2:9" ht="18.75" customHeight="1" x14ac:dyDescent="0.15">
      <c r="B128" s="71"/>
      <c r="C128" s="71"/>
      <c r="D128" s="71"/>
      <c r="E128" s="71"/>
      <c r="F128" s="53" t="str">
        <f t="shared" si="0"/>
        <v/>
      </c>
      <c r="G128" s="53" t="str">
        <f t="shared" si="1"/>
        <v/>
      </c>
      <c r="H128" s="53" t="str">
        <f t="shared" si="2"/>
        <v/>
      </c>
      <c r="I128" s="53" t="str">
        <f t="shared" si="3"/>
        <v/>
      </c>
    </row>
    <row r="129" spans="2:9" ht="18.75" customHeight="1" x14ac:dyDescent="0.15">
      <c r="B129" s="71"/>
      <c r="C129" s="71"/>
      <c r="D129" s="71"/>
      <c r="E129" s="71"/>
      <c r="F129" s="53" t="str">
        <f t="shared" si="0"/>
        <v/>
      </c>
      <c r="G129" s="53" t="str">
        <f t="shared" si="1"/>
        <v/>
      </c>
      <c r="H129" s="53" t="str">
        <f t="shared" si="2"/>
        <v/>
      </c>
      <c r="I129" s="53" t="str">
        <f t="shared" si="3"/>
        <v/>
      </c>
    </row>
    <row r="130" spans="2:9" ht="18.75" customHeight="1" x14ac:dyDescent="0.15">
      <c r="B130" s="71"/>
      <c r="C130" s="71"/>
      <c r="D130" s="71"/>
      <c r="E130" s="71"/>
      <c r="F130" s="53" t="str">
        <f t="shared" si="0"/>
        <v/>
      </c>
      <c r="G130" s="53" t="str">
        <f t="shared" si="1"/>
        <v/>
      </c>
      <c r="H130" s="53" t="str">
        <f t="shared" si="2"/>
        <v/>
      </c>
      <c r="I130" s="53" t="str">
        <f t="shared" si="3"/>
        <v/>
      </c>
    </row>
    <row r="131" spans="2:9" ht="18.75" customHeight="1" x14ac:dyDescent="0.15">
      <c r="B131" s="71"/>
      <c r="C131" s="71"/>
      <c r="D131" s="71"/>
      <c r="E131" s="71"/>
      <c r="F131" s="53" t="str">
        <f t="shared" si="0"/>
        <v/>
      </c>
      <c r="G131" s="53" t="str">
        <f t="shared" si="1"/>
        <v/>
      </c>
      <c r="H131" s="53" t="str">
        <f t="shared" si="2"/>
        <v/>
      </c>
      <c r="I131" s="53" t="str">
        <f t="shared" si="3"/>
        <v/>
      </c>
    </row>
    <row r="132" spans="2:9" ht="18.75" customHeight="1" x14ac:dyDescent="0.15">
      <c r="B132" s="71"/>
      <c r="C132" s="71"/>
      <c r="D132" s="71"/>
      <c r="E132" s="71"/>
      <c r="F132" s="53" t="str">
        <f t="shared" si="0"/>
        <v/>
      </c>
      <c r="G132" s="53" t="str">
        <f t="shared" si="1"/>
        <v/>
      </c>
      <c r="H132" s="53" t="str">
        <f t="shared" si="2"/>
        <v/>
      </c>
      <c r="I132" s="53" t="str">
        <f t="shared" si="3"/>
        <v/>
      </c>
    </row>
    <row r="133" spans="2:9" ht="18.75" customHeight="1" x14ac:dyDescent="0.15">
      <c r="B133" s="71"/>
      <c r="C133" s="71"/>
      <c r="D133" s="71"/>
      <c r="E133" s="71"/>
      <c r="F133" s="53" t="str">
        <f t="shared" si="0"/>
        <v/>
      </c>
      <c r="G133" s="53" t="str">
        <f t="shared" si="1"/>
        <v/>
      </c>
      <c r="H133" s="53" t="str">
        <f t="shared" si="2"/>
        <v/>
      </c>
      <c r="I133" s="53" t="str">
        <f t="shared" si="3"/>
        <v/>
      </c>
    </row>
    <row r="134" spans="2:9" ht="18.75" customHeight="1" x14ac:dyDescent="0.15">
      <c r="B134" s="71"/>
      <c r="C134" s="71"/>
      <c r="D134" s="71"/>
      <c r="E134" s="71"/>
      <c r="F134" s="53" t="str">
        <f t="shared" si="0"/>
        <v/>
      </c>
      <c r="G134" s="53" t="str">
        <f t="shared" si="1"/>
        <v/>
      </c>
      <c r="H134" s="53" t="str">
        <f t="shared" si="2"/>
        <v/>
      </c>
      <c r="I134" s="53" t="str">
        <f t="shared" si="3"/>
        <v/>
      </c>
    </row>
    <row r="135" spans="2:9" ht="18.75" customHeight="1" x14ac:dyDescent="0.15">
      <c r="B135" s="71"/>
      <c r="C135" s="71"/>
      <c r="D135" s="71"/>
      <c r="E135" s="71"/>
      <c r="F135" s="53" t="str">
        <f t="shared" si="0"/>
        <v/>
      </c>
      <c r="G135" s="53" t="str">
        <f t="shared" si="1"/>
        <v/>
      </c>
      <c r="H135" s="53" t="str">
        <f t="shared" si="2"/>
        <v/>
      </c>
      <c r="I135" s="53" t="str">
        <f t="shared" si="3"/>
        <v/>
      </c>
    </row>
    <row r="136" spans="2:9" ht="18.75" customHeight="1" x14ac:dyDescent="0.15">
      <c r="B136" s="71"/>
      <c r="C136" s="71"/>
      <c r="D136" s="71"/>
      <c r="E136" s="71"/>
      <c r="F136" s="53" t="str">
        <f t="shared" si="0"/>
        <v/>
      </c>
      <c r="G136" s="53" t="str">
        <f t="shared" si="1"/>
        <v/>
      </c>
      <c r="H136" s="53" t="str">
        <f t="shared" si="2"/>
        <v/>
      </c>
      <c r="I136" s="53" t="str">
        <f t="shared" si="3"/>
        <v/>
      </c>
    </row>
    <row r="137" spans="2:9" ht="18.75" customHeight="1" x14ac:dyDescent="0.15">
      <c r="B137" s="71"/>
      <c r="C137" s="71"/>
      <c r="D137" s="71"/>
      <c r="E137" s="71"/>
      <c r="F137" s="53" t="str">
        <f t="shared" si="0"/>
        <v/>
      </c>
      <c r="G137" s="53" t="str">
        <f t="shared" si="1"/>
        <v/>
      </c>
      <c r="H137" s="53" t="str">
        <f t="shared" si="2"/>
        <v/>
      </c>
      <c r="I137" s="53" t="str">
        <f t="shared" si="3"/>
        <v/>
      </c>
    </row>
    <row r="138" spans="2:9" ht="18.75" customHeight="1" x14ac:dyDescent="0.15">
      <c r="B138" s="71"/>
      <c r="C138" s="71"/>
      <c r="D138" s="71"/>
      <c r="E138" s="71"/>
      <c r="F138" s="53" t="str">
        <f t="shared" si="0"/>
        <v/>
      </c>
      <c r="G138" s="53" t="str">
        <f t="shared" si="1"/>
        <v/>
      </c>
      <c r="H138" s="53" t="str">
        <f t="shared" si="2"/>
        <v/>
      </c>
      <c r="I138" s="53" t="str">
        <f t="shared" si="3"/>
        <v/>
      </c>
    </row>
    <row r="139" spans="2:9" ht="18.75" customHeight="1" x14ac:dyDescent="0.15">
      <c r="B139" s="71"/>
      <c r="C139" s="71"/>
      <c r="D139" s="71"/>
      <c r="E139" s="71"/>
      <c r="F139" s="53" t="str">
        <f t="shared" si="0"/>
        <v/>
      </c>
      <c r="G139" s="53" t="str">
        <f t="shared" si="1"/>
        <v/>
      </c>
      <c r="H139" s="53" t="str">
        <f t="shared" si="2"/>
        <v/>
      </c>
      <c r="I139" s="53" t="str">
        <f t="shared" si="3"/>
        <v/>
      </c>
    </row>
    <row r="140" spans="2:9" ht="18.75" customHeight="1" x14ac:dyDescent="0.15">
      <c r="B140" s="71"/>
      <c r="C140" s="71"/>
      <c r="D140" s="71"/>
      <c r="E140" s="71"/>
      <c r="F140" s="53" t="str">
        <f t="shared" si="0"/>
        <v/>
      </c>
      <c r="G140" s="53" t="str">
        <f t="shared" si="1"/>
        <v/>
      </c>
      <c r="H140" s="53" t="str">
        <f t="shared" si="2"/>
        <v/>
      </c>
      <c r="I140" s="53" t="str">
        <f t="shared" si="3"/>
        <v/>
      </c>
    </row>
    <row r="141" spans="2:9" ht="18.75" customHeight="1" x14ac:dyDescent="0.15">
      <c r="B141" s="71"/>
      <c r="C141" s="71"/>
      <c r="D141" s="71"/>
      <c r="E141" s="71"/>
      <c r="F141" s="53" t="str">
        <f t="shared" si="0"/>
        <v/>
      </c>
      <c r="G141" s="53" t="str">
        <f t="shared" si="1"/>
        <v/>
      </c>
      <c r="H141" s="53" t="str">
        <f t="shared" si="2"/>
        <v/>
      </c>
      <c r="I141" s="53" t="str">
        <f t="shared" si="3"/>
        <v/>
      </c>
    </row>
    <row r="142" spans="2:9" ht="18.75" customHeight="1" x14ac:dyDescent="0.15">
      <c r="B142" s="71"/>
      <c r="C142" s="71"/>
      <c r="D142" s="71"/>
      <c r="E142" s="71"/>
      <c r="F142" s="53" t="str">
        <f t="shared" si="0"/>
        <v/>
      </c>
      <c r="G142" s="53" t="str">
        <f t="shared" si="1"/>
        <v/>
      </c>
      <c r="H142" s="53" t="str">
        <f t="shared" si="2"/>
        <v/>
      </c>
      <c r="I142" s="53" t="str">
        <f t="shared" si="3"/>
        <v/>
      </c>
    </row>
    <row r="143" spans="2:9" ht="18.75" customHeight="1" x14ac:dyDescent="0.15">
      <c r="B143" s="71"/>
      <c r="C143" s="71"/>
      <c r="D143" s="71"/>
      <c r="E143" s="71"/>
      <c r="F143" s="53" t="str">
        <f t="shared" si="0"/>
        <v/>
      </c>
      <c r="G143" s="53" t="str">
        <f t="shared" si="1"/>
        <v/>
      </c>
      <c r="H143" s="53" t="str">
        <f t="shared" si="2"/>
        <v/>
      </c>
      <c r="I143" s="53" t="str">
        <f t="shared" si="3"/>
        <v/>
      </c>
    </row>
    <row r="144" spans="2:9" ht="18.75" customHeight="1" x14ac:dyDescent="0.15">
      <c r="B144" s="71"/>
      <c r="C144" s="71"/>
      <c r="D144" s="71"/>
      <c r="E144" s="71"/>
      <c r="F144" s="53" t="str">
        <f t="shared" si="0"/>
        <v/>
      </c>
      <c r="G144" s="53" t="str">
        <f t="shared" si="1"/>
        <v/>
      </c>
      <c r="H144" s="53" t="str">
        <f t="shared" si="2"/>
        <v/>
      </c>
      <c r="I144" s="53" t="str">
        <f t="shared" si="3"/>
        <v/>
      </c>
    </row>
    <row r="145" spans="2:9" ht="18.75" customHeight="1" x14ac:dyDescent="0.15">
      <c r="B145" s="71"/>
      <c r="C145" s="71"/>
      <c r="D145" s="71"/>
      <c r="E145" s="71"/>
      <c r="F145" s="53" t="str">
        <f t="shared" si="0"/>
        <v/>
      </c>
      <c r="G145" s="53" t="str">
        <f t="shared" si="1"/>
        <v/>
      </c>
      <c r="H145" s="53" t="str">
        <f t="shared" si="2"/>
        <v/>
      </c>
      <c r="I145" s="53" t="str">
        <f t="shared" si="3"/>
        <v/>
      </c>
    </row>
    <row r="146" spans="2:9" ht="18.75" customHeight="1" x14ac:dyDescent="0.15">
      <c r="B146" s="71"/>
      <c r="C146" s="71"/>
      <c r="D146" s="71"/>
      <c r="E146" s="71"/>
      <c r="F146" s="53" t="str">
        <f t="shared" si="0"/>
        <v/>
      </c>
      <c r="G146" s="53" t="str">
        <f t="shared" si="1"/>
        <v/>
      </c>
      <c r="H146" s="53" t="str">
        <f t="shared" si="2"/>
        <v/>
      </c>
      <c r="I146" s="53" t="str">
        <f t="shared" si="3"/>
        <v/>
      </c>
    </row>
    <row r="147" spans="2:9" ht="18.75" customHeight="1" x14ac:dyDescent="0.15">
      <c r="B147" s="71"/>
      <c r="C147" s="71"/>
      <c r="D147" s="71"/>
      <c r="E147" s="71"/>
      <c r="F147" s="53" t="str">
        <f t="shared" si="0"/>
        <v/>
      </c>
      <c r="G147" s="53" t="str">
        <f t="shared" si="1"/>
        <v/>
      </c>
      <c r="H147" s="53" t="str">
        <f t="shared" si="2"/>
        <v/>
      </c>
      <c r="I147" s="53" t="str">
        <f t="shared" si="3"/>
        <v/>
      </c>
    </row>
    <row r="148" spans="2:9" ht="18.75" customHeight="1" x14ac:dyDescent="0.15">
      <c r="B148" s="71"/>
      <c r="C148" s="71"/>
      <c r="D148" s="71"/>
      <c r="E148" s="71"/>
      <c r="F148" s="53" t="str">
        <f t="shared" si="0"/>
        <v/>
      </c>
      <c r="G148" s="53" t="str">
        <f t="shared" si="1"/>
        <v/>
      </c>
      <c r="H148" s="53" t="str">
        <f t="shared" si="2"/>
        <v/>
      </c>
      <c r="I148" s="53" t="str">
        <f t="shared" si="3"/>
        <v/>
      </c>
    </row>
    <row r="149" spans="2:9" ht="18.75" customHeight="1" x14ac:dyDescent="0.15">
      <c r="B149" s="71"/>
      <c r="C149" s="71"/>
      <c r="D149" s="71"/>
      <c r="E149" s="71"/>
      <c r="F149" s="53" t="str">
        <f t="shared" si="0"/>
        <v/>
      </c>
      <c r="G149" s="53" t="str">
        <f t="shared" si="1"/>
        <v/>
      </c>
      <c r="H149" s="53" t="str">
        <f t="shared" si="2"/>
        <v/>
      </c>
      <c r="I149" s="53" t="str">
        <f t="shared" si="3"/>
        <v/>
      </c>
    </row>
    <row r="150" spans="2:9" ht="18.75" customHeight="1" x14ac:dyDescent="0.15">
      <c r="B150" s="71"/>
      <c r="C150" s="71"/>
      <c r="D150" s="71"/>
      <c r="E150" s="71"/>
      <c r="F150" s="53" t="str">
        <f t="shared" si="0"/>
        <v/>
      </c>
      <c r="G150" s="53" t="str">
        <f t="shared" si="1"/>
        <v/>
      </c>
      <c r="H150" s="53" t="str">
        <f t="shared" si="2"/>
        <v/>
      </c>
      <c r="I150" s="53" t="str">
        <f t="shared" si="3"/>
        <v/>
      </c>
    </row>
    <row r="151" spans="2:9" ht="18.75" customHeight="1" x14ac:dyDescent="0.15">
      <c r="B151" s="71"/>
      <c r="C151" s="71"/>
      <c r="D151" s="71"/>
      <c r="E151" s="71"/>
      <c r="F151" s="53" t="str">
        <f t="shared" si="0"/>
        <v/>
      </c>
      <c r="G151" s="53" t="str">
        <f t="shared" si="1"/>
        <v/>
      </c>
      <c r="H151" s="53" t="str">
        <f t="shared" si="2"/>
        <v/>
      </c>
      <c r="I151" s="53" t="str">
        <f t="shared" si="3"/>
        <v/>
      </c>
    </row>
    <row r="152" spans="2:9" ht="18.75" customHeight="1" x14ac:dyDescent="0.15">
      <c r="B152" s="71"/>
      <c r="C152" s="71"/>
      <c r="D152" s="71"/>
      <c r="E152" s="71"/>
      <c r="F152" s="53" t="str">
        <f t="shared" si="0"/>
        <v/>
      </c>
      <c r="G152" s="53" t="str">
        <f t="shared" si="1"/>
        <v/>
      </c>
      <c r="H152" s="53" t="str">
        <f t="shared" si="2"/>
        <v/>
      </c>
      <c r="I152" s="53" t="str">
        <f t="shared" si="3"/>
        <v/>
      </c>
    </row>
    <row r="153" spans="2:9" ht="18.75" customHeight="1" x14ac:dyDescent="0.15">
      <c r="B153" s="71"/>
      <c r="C153" s="71"/>
      <c r="D153" s="71"/>
      <c r="E153" s="71"/>
      <c r="F153" s="53" t="str">
        <f t="shared" si="0"/>
        <v/>
      </c>
      <c r="G153" s="53" t="str">
        <f t="shared" si="1"/>
        <v/>
      </c>
      <c r="H153" s="53" t="str">
        <f t="shared" si="2"/>
        <v/>
      </c>
      <c r="I153" s="53" t="str">
        <f t="shared" si="3"/>
        <v/>
      </c>
    </row>
    <row r="154" spans="2:9" ht="18.75" customHeight="1" x14ac:dyDescent="0.15">
      <c r="B154" s="71"/>
      <c r="C154" s="71"/>
      <c r="D154" s="71"/>
      <c r="E154" s="71"/>
      <c r="F154" s="53" t="str">
        <f t="shared" si="0"/>
        <v/>
      </c>
      <c r="G154" s="53" t="str">
        <f t="shared" si="1"/>
        <v/>
      </c>
      <c r="H154" s="53" t="str">
        <f t="shared" si="2"/>
        <v/>
      </c>
      <c r="I154" s="53" t="str">
        <f t="shared" si="3"/>
        <v/>
      </c>
    </row>
    <row r="155" spans="2:9" ht="18.75" customHeight="1" x14ac:dyDescent="0.15">
      <c r="B155" s="71"/>
      <c r="C155" s="71"/>
      <c r="D155" s="71"/>
      <c r="E155" s="71"/>
      <c r="F155" s="53" t="str">
        <f t="shared" si="0"/>
        <v/>
      </c>
      <c r="G155" s="53" t="str">
        <f t="shared" si="1"/>
        <v/>
      </c>
      <c r="H155" s="53" t="str">
        <f t="shared" si="2"/>
        <v/>
      </c>
      <c r="I155" s="53" t="str">
        <f t="shared" si="3"/>
        <v/>
      </c>
    </row>
    <row r="156" spans="2:9" ht="18.75" customHeight="1" x14ac:dyDescent="0.15">
      <c r="B156" s="71"/>
      <c r="C156" s="71"/>
      <c r="D156" s="71"/>
      <c r="E156" s="71"/>
      <c r="F156" s="53" t="str">
        <f t="shared" si="0"/>
        <v/>
      </c>
      <c r="G156" s="53" t="str">
        <f t="shared" si="1"/>
        <v/>
      </c>
      <c r="H156" s="53" t="str">
        <f t="shared" si="2"/>
        <v/>
      </c>
      <c r="I156" s="53" t="str">
        <f t="shared" si="3"/>
        <v/>
      </c>
    </row>
    <row r="157" spans="2:9" ht="18.75" customHeight="1" x14ac:dyDescent="0.15">
      <c r="B157" s="71"/>
      <c r="C157" s="71"/>
      <c r="D157" s="71"/>
      <c r="E157" s="71"/>
      <c r="F157" s="53" t="str">
        <f t="shared" si="0"/>
        <v/>
      </c>
      <c r="G157" s="53" t="str">
        <f t="shared" si="1"/>
        <v/>
      </c>
      <c r="H157" s="53" t="str">
        <f t="shared" si="2"/>
        <v/>
      </c>
      <c r="I157" s="53" t="str">
        <f t="shared" si="3"/>
        <v/>
      </c>
    </row>
    <row r="158" spans="2:9" ht="18.75" customHeight="1" x14ac:dyDescent="0.15">
      <c r="B158" s="71"/>
      <c r="C158" s="71"/>
      <c r="D158" s="71"/>
      <c r="E158" s="71"/>
      <c r="F158" s="53" t="str">
        <f t="shared" si="0"/>
        <v/>
      </c>
      <c r="G158" s="53" t="str">
        <f t="shared" si="1"/>
        <v/>
      </c>
      <c r="H158" s="53" t="str">
        <f t="shared" si="2"/>
        <v/>
      </c>
      <c r="I158" s="53" t="str">
        <f t="shared" si="3"/>
        <v/>
      </c>
    </row>
    <row r="159" spans="2:9" ht="18.75" customHeight="1" x14ac:dyDescent="0.15">
      <c r="B159" s="71"/>
      <c r="C159" s="71"/>
      <c r="D159" s="71"/>
      <c r="E159" s="71"/>
      <c r="F159" s="53" t="str">
        <f t="shared" si="0"/>
        <v/>
      </c>
      <c r="G159" s="53" t="str">
        <f t="shared" si="1"/>
        <v/>
      </c>
      <c r="H159" s="53" t="str">
        <f t="shared" si="2"/>
        <v/>
      </c>
      <c r="I159" s="53" t="str">
        <f t="shared" si="3"/>
        <v/>
      </c>
    </row>
    <row r="160" spans="2:9" ht="18.75" customHeight="1" x14ac:dyDescent="0.15">
      <c r="B160" s="71"/>
      <c r="C160" s="71"/>
      <c r="D160" s="71"/>
      <c r="E160" s="71"/>
      <c r="F160" s="53" t="str">
        <f t="shared" si="0"/>
        <v/>
      </c>
      <c r="G160" s="53" t="str">
        <f t="shared" si="1"/>
        <v/>
      </c>
      <c r="H160" s="53" t="str">
        <f t="shared" si="2"/>
        <v/>
      </c>
      <c r="I160" s="53" t="str">
        <f t="shared" si="3"/>
        <v/>
      </c>
    </row>
    <row r="161" spans="2:9" ht="18.75" customHeight="1" x14ac:dyDescent="0.15">
      <c r="B161" s="71"/>
      <c r="C161" s="71"/>
      <c r="D161" s="71"/>
      <c r="E161" s="71"/>
      <c r="F161" s="53" t="str">
        <f t="shared" si="0"/>
        <v/>
      </c>
      <c r="G161" s="53" t="str">
        <f t="shared" si="1"/>
        <v/>
      </c>
      <c r="H161" s="53" t="str">
        <f t="shared" si="2"/>
        <v/>
      </c>
      <c r="I161" s="53" t="str">
        <f t="shared" si="3"/>
        <v/>
      </c>
    </row>
    <row r="162" spans="2:9" ht="18.75" customHeight="1" x14ac:dyDescent="0.15">
      <c r="B162" s="71"/>
      <c r="C162" s="71"/>
      <c r="D162" s="71"/>
      <c r="E162" s="71"/>
      <c r="F162" s="53" t="str">
        <f t="shared" si="0"/>
        <v/>
      </c>
      <c r="G162" s="53" t="str">
        <f t="shared" si="1"/>
        <v/>
      </c>
      <c r="H162" s="53" t="str">
        <f t="shared" si="2"/>
        <v/>
      </c>
      <c r="I162" s="53" t="str">
        <f t="shared" si="3"/>
        <v/>
      </c>
    </row>
    <row r="163" spans="2:9" ht="18.75" customHeight="1" x14ac:dyDescent="0.15">
      <c r="B163" s="71"/>
      <c r="C163" s="71"/>
      <c r="D163" s="71"/>
      <c r="E163" s="71"/>
      <c r="F163" s="53" t="str">
        <f t="shared" si="0"/>
        <v/>
      </c>
      <c r="G163" s="53" t="str">
        <f t="shared" si="1"/>
        <v/>
      </c>
      <c r="H163" s="53" t="str">
        <f t="shared" si="2"/>
        <v/>
      </c>
      <c r="I163" s="53" t="str">
        <f t="shared" si="3"/>
        <v/>
      </c>
    </row>
    <row r="164" spans="2:9" ht="18.75" customHeight="1" x14ac:dyDescent="0.15">
      <c r="B164" s="71"/>
      <c r="C164" s="71"/>
      <c r="D164" s="71"/>
      <c r="E164" s="71"/>
      <c r="F164" s="53" t="str">
        <f t="shared" si="0"/>
        <v/>
      </c>
      <c r="G164" s="53" t="str">
        <f t="shared" si="1"/>
        <v/>
      </c>
      <c r="H164" s="53" t="str">
        <f t="shared" si="2"/>
        <v/>
      </c>
      <c r="I164" s="53" t="str">
        <f t="shared" si="3"/>
        <v/>
      </c>
    </row>
    <row r="165" spans="2:9" ht="18.75" customHeight="1" x14ac:dyDescent="0.15">
      <c r="B165" s="71"/>
      <c r="C165" s="71"/>
      <c r="D165" s="71"/>
      <c r="E165" s="71"/>
      <c r="F165" s="53" t="str">
        <f t="shared" si="0"/>
        <v/>
      </c>
      <c r="G165" s="53" t="str">
        <f t="shared" si="1"/>
        <v/>
      </c>
      <c r="H165" s="53" t="str">
        <f t="shared" si="2"/>
        <v/>
      </c>
      <c r="I165" s="53" t="str">
        <f t="shared" si="3"/>
        <v/>
      </c>
    </row>
    <row r="166" spans="2:9" ht="18.75" customHeight="1" x14ac:dyDescent="0.15">
      <c r="B166" s="71"/>
      <c r="C166" s="71"/>
      <c r="D166" s="71"/>
      <c r="E166" s="71"/>
      <c r="F166" s="53" t="str">
        <f t="shared" si="0"/>
        <v/>
      </c>
      <c r="G166" s="53" t="str">
        <f t="shared" si="1"/>
        <v/>
      </c>
      <c r="H166" s="53" t="str">
        <f t="shared" si="2"/>
        <v/>
      </c>
      <c r="I166" s="53" t="str">
        <f t="shared" si="3"/>
        <v/>
      </c>
    </row>
    <row r="167" spans="2:9" ht="18.75" customHeight="1" x14ac:dyDescent="0.15">
      <c r="B167" s="71"/>
      <c r="C167" s="71"/>
      <c r="D167" s="71"/>
      <c r="E167" s="71"/>
      <c r="F167" s="53" t="str">
        <f t="shared" si="0"/>
        <v/>
      </c>
      <c r="G167" s="53" t="str">
        <f t="shared" si="1"/>
        <v/>
      </c>
      <c r="H167" s="53" t="str">
        <f t="shared" si="2"/>
        <v/>
      </c>
      <c r="I167" s="53" t="str">
        <f t="shared" si="3"/>
        <v/>
      </c>
    </row>
    <row r="168" spans="2:9" ht="18.75" customHeight="1" x14ac:dyDescent="0.15">
      <c r="B168" s="71"/>
      <c r="C168" s="71"/>
      <c r="D168" s="71"/>
      <c r="E168" s="71"/>
      <c r="F168" s="53" t="str">
        <f t="shared" si="0"/>
        <v/>
      </c>
      <c r="G168" s="53" t="str">
        <f t="shared" si="1"/>
        <v/>
      </c>
      <c r="H168" s="53" t="str">
        <f t="shared" si="2"/>
        <v/>
      </c>
      <c r="I168" s="53" t="str">
        <f t="shared" si="3"/>
        <v/>
      </c>
    </row>
    <row r="169" spans="2:9" ht="18.75" customHeight="1" x14ac:dyDescent="0.15">
      <c r="B169" s="71"/>
      <c r="C169" s="71"/>
      <c r="D169" s="71"/>
      <c r="E169" s="71"/>
      <c r="F169" s="53" t="str">
        <f t="shared" si="0"/>
        <v/>
      </c>
      <c r="G169" s="53" t="str">
        <f t="shared" si="1"/>
        <v/>
      </c>
      <c r="H169" s="53" t="str">
        <f t="shared" si="2"/>
        <v/>
      </c>
      <c r="I169" s="53" t="str">
        <f t="shared" si="3"/>
        <v/>
      </c>
    </row>
    <row r="170" spans="2:9" ht="18.75" customHeight="1" x14ac:dyDescent="0.15">
      <c r="B170" s="71"/>
      <c r="C170" s="71"/>
      <c r="D170" s="71"/>
      <c r="E170" s="71"/>
      <c r="F170" s="53" t="str">
        <f t="shared" si="0"/>
        <v/>
      </c>
      <c r="G170" s="53" t="str">
        <f t="shared" si="1"/>
        <v/>
      </c>
      <c r="H170" s="53" t="str">
        <f t="shared" si="2"/>
        <v/>
      </c>
      <c r="I170" s="53" t="str">
        <f t="shared" si="3"/>
        <v/>
      </c>
    </row>
    <row r="171" spans="2:9" ht="18.75" customHeight="1" x14ac:dyDescent="0.15">
      <c r="B171" s="71"/>
      <c r="C171" s="71"/>
      <c r="D171" s="71"/>
      <c r="E171" s="71"/>
      <c r="F171" s="53" t="str">
        <f t="shared" si="0"/>
        <v/>
      </c>
      <c r="G171" s="53" t="str">
        <f t="shared" si="1"/>
        <v/>
      </c>
      <c r="H171" s="53" t="str">
        <f t="shared" si="2"/>
        <v/>
      </c>
      <c r="I171" s="53" t="str">
        <f t="shared" si="3"/>
        <v/>
      </c>
    </row>
    <row r="172" spans="2:9" ht="18.75" customHeight="1" x14ac:dyDescent="0.15">
      <c r="B172" s="71"/>
      <c r="C172" s="71"/>
      <c r="D172" s="71"/>
      <c r="E172" s="71"/>
      <c r="F172" s="53" t="str">
        <f t="shared" si="0"/>
        <v/>
      </c>
      <c r="G172" s="53" t="str">
        <f t="shared" si="1"/>
        <v/>
      </c>
      <c r="H172" s="53" t="str">
        <f t="shared" si="2"/>
        <v/>
      </c>
      <c r="I172" s="53" t="str">
        <f t="shared" si="3"/>
        <v/>
      </c>
    </row>
    <row r="173" spans="2:9" ht="18.75" customHeight="1" x14ac:dyDescent="0.15">
      <c r="B173" s="71"/>
      <c r="C173" s="71"/>
      <c r="D173" s="71"/>
      <c r="E173" s="71"/>
      <c r="F173" s="53" t="str">
        <f t="shared" si="0"/>
        <v/>
      </c>
      <c r="G173" s="53" t="str">
        <f t="shared" si="1"/>
        <v/>
      </c>
      <c r="H173" s="53" t="str">
        <f t="shared" si="2"/>
        <v/>
      </c>
      <c r="I173" s="53" t="str">
        <f t="shared" si="3"/>
        <v/>
      </c>
    </row>
    <row r="174" spans="2:9" ht="18.75" customHeight="1" x14ac:dyDescent="0.15">
      <c r="B174" s="71"/>
      <c r="C174" s="71"/>
      <c r="D174" s="71"/>
      <c r="E174" s="71"/>
      <c r="F174" s="53" t="str">
        <f t="shared" si="0"/>
        <v/>
      </c>
      <c r="G174" s="53" t="str">
        <f t="shared" si="1"/>
        <v/>
      </c>
      <c r="H174" s="53" t="str">
        <f t="shared" si="2"/>
        <v/>
      </c>
      <c r="I174" s="53" t="str">
        <f t="shared" si="3"/>
        <v/>
      </c>
    </row>
    <row r="175" spans="2:9" ht="18.75" customHeight="1" x14ac:dyDescent="0.15">
      <c r="B175" s="71"/>
      <c r="C175" s="71"/>
      <c r="D175" s="71"/>
      <c r="E175" s="71"/>
      <c r="F175" s="53" t="str">
        <f t="shared" si="0"/>
        <v/>
      </c>
      <c r="G175" s="53" t="str">
        <f t="shared" si="1"/>
        <v/>
      </c>
      <c r="H175" s="53" t="str">
        <f t="shared" si="2"/>
        <v/>
      </c>
      <c r="I175" s="53" t="str">
        <f t="shared" si="3"/>
        <v/>
      </c>
    </row>
    <row r="176" spans="2:9" ht="18.75" customHeight="1" x14ac:dyDescent="0.15">
      <c r="B176" s="71"/>
      <c r="C176" s="71"/>
      <c r="D176" s="71"/>
      <c r="E176" s="71"/>
      <c r="F176" s="53" t="str">
        <f t="shared" si="0"/>
        <v/>
      </c>
      <c r="G176" s="53" t="str">
        <f t="shared" si="1"/>
        <v/>
      </c>
      <c r="H176" s="53" t="str">
        <f t="shared" si="2"/>
        <v/>
      </c>
      <c r="I176" s="53" t="str">
        <f t="shared" si="3"/>
        <v/>
      </c>
    </row>
    <row r="177" spans="2:9" ht="18.75" customHeight="1" x14ac:dyDescent="0.15">
      <c r="B177" s="71"/>
      <c r="C177" s="71"/>
      <c r="D177" s="71"/>
      <c r="E177" s="71"/>
      <c r="F177" s="53" t="str">
        <f t="shared" si="0"/>
        <v/>
      </c>
      <c r="G177" s="53" t="str">
        <f t="shared" si="1"/>
        <v/>
      </c>
      <c r="H177" s="53" t="str">
        <f t="shared" si="2"/>
        <v/>
      </c>
      <c r="I177" s="53" t="str">
        <f t="shared" si="3"/>
        <v/>
      </c>
    </row>
    <row r="178" spans="2:9" ht="18.75" customHeight="1" x14ac:dyDescent="0.15">
      <c r="B178" s="71"/>
      <c r="C178" s="71"/>
      <c r="D178" s="71"/>
      <c r="E178" s="71"/>
      <c r="F178" s="53" t="str">
        <f t="shared" si="0"/>
        <v/>
      </c>
      <c r="G178" s="53" t="str">
        <f t="shared" si="1"/>
        <v/>
      </c>
      <c r="H178" s="53" t="str">
        <f t="shared" si="2"/>
        <v/>
      </c>
      <c r="I178" s="53" t="str">
        <f t="shared" si="3"/>
        <v/>
      </c>
    </row>
    <row r="179" spans="2:9" ht="18.75" customHeight="1" x14ac:dyDescent="0.15">
      <c r="B179" s="71"/>
      <c r="C179" s="71"/>
      <c r="D179" s="71"/>
      <c r="E179" s="71"/>
      <c r="F179" s="53" t="str">
        <f t="shared" si="0"/>
        <v/>
      </c>
      <c r="G179" s="53" t="str">
        <f t="shared" si="1"/>
        <v/>
      </c>
      <c r="H179" s="53" t="str">
        <f t="shared" si="2"/>
        <v/>
      </c>
      <c r="I179" s="53" t="str">
        <f t="shared" si="3"/>
        <v/>
      </c>
    </row>
    <row r="180" spans="2:9" ht="18.75" customHeight="1" x14ac:dyDescent="0.15">
      <c r="B180" s="71"/>
      <c r="C180" s="71"/>
      <c r="D180" s="71"/>
      <c r="E180" s="71"/>
      <c r="F180" s="53" t="str">
        <f t="shared" si="0"/>
        <v/>
      </c>
      <c r="G180" s="53" t="str">
        <f t="shared" si="1"/>
        <v/>
      </c>
      <c r="H180" s="53" t="str">
        <f t="shared" si="2"/>
        <v/>
      </c>
      <c r="I180" s="53" t="str">
        <f t="shared" si="3"/>
        <v/>
      </c>
    </row>
    <row r="181" spans="2:9" ht="18.75" customHeight="1" x14ac:dyDescent="0.15">
      <c r="B181" s="71"/>
      <c r="C181" s="71"/>
      <c r="D181" s="71"/>
      <c r="E181" s="71"/>
      <c r="F181" s="53" t="str">
        <f t="shared" si="0"/>
        <v/>
      </c>
      <c r="G181" s="53" t="str">
        <f t="shared" si="1"/>
        <v/>
      </c>
      <c r="H181" s="53" t="str">
        <f t="shared" si="2"/>
        <v/>
      </c>
      <c r="I181" s="53" t="str">
        <f t="shared" si="3"/>
        <v/>
      </c>
    </row>
    <row r="182" spans="2:9" ht="18.75" customHeight="1" x14ac:dyDescent="0.15">
      <c r="B182" s="71"/>
      <c r="C182" s="71"/>
      <c r="D182" s="71"/>
      <c r="E182" s="71"/>
      <c r="F182" s="53" t="str">
        <f t="shared" si="0"/>
        <v/>
      </c>
      <c r="G182" s="53" t="str">
        <f t="shared" si="1"/>
        <v/>
      </c>
      <c r="H182" s="53" t="str">
        <f t="shared" si="2"/>
        <v/>
      </c>
      <c r="I182" s="53" t="str">
        <f t="shared" si="3"/>
        <v/>
      </c>
    </row>
    <row r="183" spans="2:9" ht="18.75" customHeight="1" x14ac:dyDescent="0.15">
      <c r="B183" s="71"/>
      <c r="C183" s="71"/>
      <c r="D183" s="71"/>
      <c r="E183" s="71"/>
      <c r="F183" s="53" t="str">
        <f t="shared" si="0"/>
        <v/>
      </c>
      <c r="G183" s="53" t="str">
        <f t="shared" si="1"/>
        <v/>
      </c>
      <c r="H183" s="53" t="str">
        <f t="shared" si="2"/>
        <v/>
      </c>
      <c r="I183" s="53" t="str">
        <f t="shared" si="3"/>
        <v/>
      </c>
    </row>
    <row r="184" spans="2:9" ht="18.75" customHeight="1" x14ac:dyDescent="0.15">
      <c r="B184" s="71"/>
      <c r="C184" s="71"/>
      <c r="D184" s="71"/>
      <c r="E184" s="71"/>
      <c r="F184" s="53" t="str">
        <f t="shared" si="0"/>
        <v/>
      </c>
      <c r="G184" s="53" t="str">
        <f t="shared" si="1"/>
        <v/>
      </c>
      <c r="H184" s="53" t="str">
        <f t="shared" si="2"/>
        <v/>
      </c>
      <c r="I184" s="53" t="str">
        <f t="shared" si="3"/>
        <v/>
      </c>
    </row>
    <row r="185" spans="2:9" ht="18.75" customHeight="1" x14ac:dyDescent="0.15">
      <c r="B185" s="71"/>
      <c r="C185" s="71"/>
      <c r="D185" s="71"/>
      <c r="E185" s="71"/>
      <c r="F185" s="53" t="str">
        <f t="shared" si="0"/>
        <v/>
      </c>
      <c r="G185" s="53" t="str">
        <f t="shared" si="1"/>
        <v/>
      </c>
      <c r="H185" s="53" t="str">
        <f t="shared" si="2"/>
        <v/>
      </c>
      <c r="I185" s="53" t="str">
        <f t="shared" si="3"/>
        <v/>
      </c>
    </row>
    <row r="186" spans="2:9" ht="18.75" customHeight="1" x14ac:dyDescent="0.15">
      <c r="B186" s="71"/>
      <c r="C186" s="71"/>
      <c r="D186" s="71"/>
      <c r="E186" s="71"/>
      <c r="F186" s="53" t="str">
        <f t="shared" si="0"/>
        <v/>
      </c>
      <c r="G186" s="53" t="str">
        <f t="shared" si="1"/>
        <v/>
      </c>
      <c r="H186" s="53" t="str">
        <f t="shared" si="2"/>
        <v/>
      </c>
      <c r="I186" s="53" t="str">
        <f t="shared" si="3"/>
        <v/>
      </c>
    </row>
    <row r="187" spans="2:9" ht="18.75" customHeight="1" x14ac:dyDescent="0.15">
      <c r="B187" s="71"/>
      <c r="C187" s="71"/>
      <c r="D187" s="71"/>
      <c r="E187" s="71"/>
      <c r="F187" s="53" t="str">
        <f t="shared" si="0"/>
        <v/>
      </c>
      <c r="G187" s="53" t="str">
        <f t="shared" si="1"/>
        <v/>
      </c>
      <c r="H187" s="53" t="str">
        <f t="shared" si="2"/>
        <v/>
      </c>
      <c r="I187" s="53" t="str">
        <f t="shared" si="3"/>
        <v/>
      </c>
    </row>
    <row r="188" spans="2:9" ht="18.75" customHeight="1" x14ac:dyDescent="0.15">
      <c r="B188" s="71"/>
      <c r="C188" s="71"/>
      <c r="D188" s="71"/>
      <c r="E188" s="71"/>
      <c r="F188" s="53" t="str">
        <f t="shared" si="0"/>
        <v/>
      </c>
      <c r="G188" s="53" t="str">
        <f t="shared" si="1"/>
        <v/>
      </c>
      <c r="H188" s="53" t="str">
        <f t="shared" si="2"/>
        <v/>
      </c>
      <c r="I188" s="53" t="str">
        <f t="shared" si="3"/>
        <v/>
      </c>
    </row>
    <row r="189" spans="2:9" ht="18.75" customHeight="1" x14ac:dyDescent="0.15">
      <c r="B189" s="71"/>
      <c r="C189" s="71"/>
      <c r="D189" s="71"/>
      <c r="E189" s="71"/>
      <c r="F189" s="53" t="str">
        <f t="shared" si="0"/>
        <v/>
      </c>
      <c r="G189" s="53" t="str">
        <f t="shared" si="1"/>
        <v/>
      </c>
      <c r="H189" s="53" t="str">
        <f t="shared" si="2"/>
        <v/>
      </c>
      <c r="I189" s="53" t="str">
        <f t="shared" si="3"/>
        <v/>
      </c>
    </row>
    <row r="190" spans="2:9" ht="18.75" customHeight="1" x14ac:dyDescent="0.15">
      <c r="B190" s="71"/>
      <c r="C190" s="71"/>
      <c r="D190" s="71"/>
      <c r="E190" s="71"/>
      <c r="F190" s="53" t="str">
        <f t="shared" si="0"/>
        <v/>
      </c>
      <c r="G190" s="53" t="str">
        <f t="shared" si="1"/>
        <v/>
      </c>
      <c r="H190" s="53" t="str">
        <f t="shared" si="2"/>
        <v/>
      </c>
      <c r="I190" s="53" t="str">
        <f t="shared" si="3"/>
        <v/>
      </c>
    </row>
    <row r="191" spans="2:9" ht="18.75" customHeight="1" x14ac:dyDescent="0.15">
      <c r="B191" s="71"/>
      <c r="C191" s="71"/>
      <c r="D191" s="71"/>
      <c r="E191" s="71"/>
      <c r="F191" s="53" t="str">
        <f t="shared" si="0"/>
        <v/>
      </c>
      <c r="G191" s="53" t="str">
        <f t="shared" si="1"/>
        <v/>
      </c>
      <c r="H191" s="53" t="str">
        <f t="shared" si="2"/>
        <v/>
      </c>
      <c r="I191" s="53" t="str">
        <f t="shared" si="3"/>
        <v/>
      </c>
    </row>
    <row r="192" spans="2:9" ht="18.75" customHeight="1" x14ac:dyDescent="0.15">
      <c r="B192" s="71"/>
      <c r="C192" s="71"/>
      <c r="D192" s="71"/>
      <c r="E192" s="71"/>
      <c r="F192" s="53" t="str">
        <f t="shared" si="0"/>
        <v/>
      </c>
      <c r="G192" s="53" t="str">
        <f t="shared" si="1"/>
        <v/>
      </c>
      <c r="H192" s="53" t="str">
        <f t="shared" si="2"/>
        <v/>
      </c>
      <c r="I192" s="53" t="str">
        <f t="shared" si="3"/>
        <v/>
      </c>
    </row>
    <row r="193" spans="2:9" ht="18.75" customHeight="1" x14ac:dyDescent="0.15">
      <c r="B193" s="71"/>
      <c r="C193" s="71"/>
      <c r="D193" s="71"/>
      <c r="E193" s="71"/>
      <c r="F193" s="53" t="str">
        <f t="shared" si="0"/>
        <v/>
      </c>
      <c r="G193" s="53" t="str">
        <f t="shared" si="1"/>
        <v/>
      </c>
      <c r="H193" s="53" t="str">
        <f t="shared" si="2"/>
        <v/>
      </c>
      <c r="I193" s="53" t="str">
        <f t="shared" si="3"/>
        <v/>
      </c>
    </row>
    <row r="194" spans="2:9" ht="18.75" customHeight="1" x14ac:dyDescent="0.15">
      <c r="B194" s="71"/>
      <c r="C194" s="71"/>
      <c r="D194" s="71"/>
      <c r="E194" s="71"/>
      <c r="F194" s="53" t="str">
        <f t="shared" si="0"/>
        <v/>
      </c>
      <c r="G194" s="53" t="str">
        <f t="shared" si="1"/>
        <v/>
      </c>
      <c r="H194" s="53" t="str">
        <f t="shared" si="2"/>
        <v/>
      </c>
      <c r="I194" s="53" t="str">
        <f t="shared" si="3"/>
        <v/>
      </c>
    </row>
    <row r="195" spans="2:9" ht="18.75" customHeight="1" x14ac:dyDescent="0.15">
      <c r="B195" s="71"/>
      <c r="C195" s="71"/>
      <c r="D195" s="71"/>
      <c r="E195" s="71"/>
      <c r="F195" s="53" t="str">
        <f t="shared" si="0"/>
        <v/>
      </c>
      <c r="G195" s="53" t="str">
        <f t="shared" si="1"/>
        <v/>
      </c>
      <c r="H195" s="53" t="str">
        <f t="shared" si="2"/>
        <v/>
      </c>
      <c r="I195" s="53" t="str">
        <f t="shared" si="3"/>
        <v/>
      </c>
    </row>
    <row r="196" spans="2:9" ht="18.75" customHeight="1" x14ac:dyDescent="0.15">
      <c r="B196" s="71"/>
      <c r="C196" s="71"/>
      <c r="D196" s="71"/>
      <c r="E196" s="71"/>
      <c r="F196" s="53" t="str">
        <f t="shared" si="0"/>
        <v/>
      </c>
      <c r="G196" s="53" t="str">
        <f t="shared" si="1"/>
        <v/>
      </c>
      <c r="H196" s="53" t="str">
        <f t="shared" si="2"/>
        <v/>
      </c>
      <c r="I196" s="53" t="str">
        <f t="shared" si="3"/>
        <v/>
      </c>
    </row>
    <row r="197" spans="2:9" ht="18.75" customHeight="1" x14ac:dyDescent="0.15">
      <c r="B197" s="71"/>
      <c r="C197" s="71"/>
      <c r="D197" s="71"/>
      <c r="E197" s="71"/>
      <c r="F197" s="53" t="str">
        <f t="shared" si="0"/>
        <v/>
      </c>
      <c r="G197" s="53" t="str">
        <f t="shared" si="1"/>
        <v/>
      </c>
      <c r="H197" s="53" t="str">
        <f t="shared" si="2"/>
        <v/>
      </c>
      <c r="I197" s="53" t="str">
        <f t="shared" si="3"/>
        <v/>
      </c>
    </row>
    <row r="198" spans="2:9" ht="18.75" customHeight="1" x14ac:dyDescent="0.15">
      <c r="B198" s="71"/>
      <c r="C198" s="71"/>
      <c r="D198" s="71"/>
      <c r="E198" s="71"/>
      <c r="F198" s="53" t="str">
        <f t="shared" si="0"/>
        <v/>
      </c>
      <c r="G198" s="53" t="str">
        <f t="shared" si="1"/>
        <v/>
      </c>
      <c r="H198" s="53" t="str">
        <f t="shared" si="2"/>
        <v/>
      </c>
      <c r="I198" s="53" t="str">
        <f t="shared" si="3"/>
        <v/>
      </c>
    </row>
    <row r="199" spans="2:9" ht="18.75" customHeight="1" x14ac:dyDescent="0.15">
      <c r="B199" s="71"/>
      <c r="C199" s="71"/>
      <c r="D199" s="71"/>
      <c r="E199" s="71"/>
      <c r="F199" s="53" t="str">
        <f t="shared" si="0"/>
        <v/>
      </c>
      <c r="G199" s="53" t="str">
        <f t="shared" si="1"/>
        <v/>
      </c>
      <c r="H199" s="53" t="str">
        <f t="shared" si="2"/>
        <v/>
      </c>
      <c r="I199" s="53" t="str">
        <f t="shared" si="3"/>
        <v/>
      </c>
    </row>
    <row r="200" spans="2:9" ht="18.75" customHeight="1" x14ac:dyDescent="0.15">
      <c r="B200" s="71"/>
      <c r="C200" s="71"/>
      <c r="D200" s="71"/>
      <c r="E200" s="71"/>
      <c r="F200" s="53" t="str">
        <f t="shared" si="0"/>
        <v/>
      </c>
      <c r="G200" s="53" t="str">
        <f t="shared" si="1"/>
        <v/>
      </c>
      <c r="H200" s="53" t="str">
        <f t="shared" si="2"/>
        <v/>
      </c>
      <c r="I200" s="53" t="str">
        <f t="shared" si="3"/>
        <v/>
      </c>
    </row>
    <row r="201" spans="2:9" ht="18.75" customHeight="1" x14ac:dyDescent="0.15">
      <c r="B201" s="71"/>
      <c r="C201" s="71"/>
      <c r="D201" s="71"/>
      <c r="E201" s="71"/>
      <c r="F201" s="53" t="str">
        <f t="shared" si="0"/>
        <v/>
      </c>
      <c r="G201" s="53" t="str">
        <f t="shared" si="1"/>
        <v/>
      </c>
      <c r="H201" s="53" t="str">
        <f t="shared" si="2"/>
        <v/>
      </c>
      <c r="I201" s="53" t="str">
        <f t="shared" si="3"/>
        <v/>
      </c>
    </row>
    <row r="202" spans="2:9" ht="18.75" customHeight="1" x14ac:dyDescent="0.15">
      <c r="B202" s="71"/>
      <c r="C202" s="71"/>
      <c r="D202" s="71"/>
      <c r="E202" s="71"/>
      <c r="F202" s="53" t="str">
        <f t="shared" si="0"/>
        <v/>
      </c>
      <c r="G202" s="53" t="str">
        <f t="shared" si="1"/>
        <v/>
      </c>
      <c r="H202" s="53" t="str">
        <f t="shared" si="2"/>
        <v/>
      </c>
      <c r="I202" s="53" t="str">
        <f t="shared" si="3"/>
        <v/>
      </c>
    </row>
    <row r="203" spans="2:9" ht="18.75" customHeight="1" x14ac:dyDescent="0.15">
      <c r="B203" s="71"/>
      <c r="C203" s="71"/>
      <c r="D203" s="71"/>
      <c r="E203" s="71"/>
      <c r="F203" s="53" t="str">
        <f t="shared" si="0"/>
        <v/>
      </c>
      <c r="G203" s="53" t="str">
        <f t="shared" si="1"/>
        <v/>
      </c>
      <c r="H203" s="53" t="str">
        <f t="shared" si="2"/>
        <v/>
      </c>
      <c r="I203" s="53" t="str">
        <f t="shared" si="3"/>
        <v/>
      </c>
    </row>
    <row r="204" spans="2:9" ht="18.75" customHeight="1" x14ac:dyDescent="0.15">
      <c r="B204" s="71"/>
      <c r="C204" s="71"/>
      <c r="D204" s="71"/>
      <c r="E204" s="71"/>
      <c r="F204" s="53" t="str">
        <f t="shared" si="0"/>
        <v/>
      </c>
      <c r="G204" s="53" t="str">
        <f t="shared" si="1"/>
        <v/>
      </c>
      <c r="H204" s="53" t="str">
        <f t="shared" si="2"/>
        <v/>
      </c>
      <c r="I204" s="53" t="str">
        <f t="shared" si="3"/>
        <v/>
      </c>
    </row>
    <row r="205" spans="2:9" ht="18.75" customHeight="1" x14ac:dyDescent="0.15">
      <c r="B205" s="71"/>
      <c r="C205" s="71"/>
      <c r="D205" s="71"/>
      <c r="E205" s="71"/>
      <c r="F205" s="53" t="str">
        <f t="shared" si="0"/>
        <v/>
      </c>
      <c r="G205" s="53" t="str">
        <f t="shared" si="1"/>
        <v/>
      </c>
      <c r="H205" s="53" t="str">
        <f t="shared" si="2"/>
        <v/>
      </c>
      <c r="I205" s="53" t="str">
        <f t="shared" si="3"/>
        <v/>
      </c>
    </row>
    <row r="206" spans="2:9" ht="18.75" customHeight="1" x14ac:dyDescent="0.15">
      <c r="B206" s="71"/>
      <c r="C206" s="71"/>
      <c r="D206" s="71"/>
      <c r="E206" s="71"/>
      <c r="F206" s="53" t="str">
        <f t="shared" si="0"/>
        <v/>
      </c>
      <c r="G206" s="53" t="str">
        <f t="shared" si="1"/>
        <v/>
      </c>
      <c r="H206" s="53" t="str">
        <f t="shared" si="2"/>
        <v/>
      </c>
      <c r="I206" s="53" t="str">
        <f t="shared" si="3"/>
        <v/>
      </c>
    </row>
    <row r="207" spans="2:9" ht="18.75" customHeight="1" x14ac:dyDescent="0.15">
      <c r="B207" s="71"/>
      <c r="C207" s="71"/>
      <c r="D207" s="71"/>
      <c r="E207" s="71"/>
      <c r="F207" s="53" t="str">
        <f t="shared" si="0"/>
        <v/>
      </c>
      <c r="G207" s="53" t="str">
        <f t="shared" si="1"/>
        <v/>
      </c>
      <c r="H207" s="53" t="str">
        <f t="shared" si="2"/>
        <v/>
      </c>
      <c r="I207" s="53" t="str">
        <f t="shared" si="3"/>
        <v/>
      </c>
    </row>
    <row r="208" spans="2:9" ht="18.75" customHeight="1" x14ac:dyDescent="0.15">
      <c r="B208" s="71"/>
      <c r="C208" s="71"/>
      <c r="D208" s="71"/>
      <c r="E208" s="71"/>
      <c r="F208" s="53" t="str">
        <f t="shared" si="0"/>
        <v/>
      </c>
      <c r="G208" s="53" t="str">
        <f t="shared" si="1"/>
        <v/>
      </c>
      <c r="H208" s="53" t="str">
        <f t="shared" si="2"/>
        <v/>
      </c>
      <c r="I208" s="53" t="str">
        <f t="shared" si="3"/>
        <v/>
      </c>
    </row>
    <row r="209" spans="2:9" ht="18.75" customHeight="1" x14ac:dyDescent="0.15">
      <c r="B209" s="71"/>
      <c r="C209" s="71"/>
      <c r="D209" s="71"/>
      <c r="E209" s="71"/>
      <c r="F209" s="53" t="str">
        <f t="shared" si="0"/>
        <v/>
      </c>
      <c r="G209" s="53" t="str">
        <f t="shared" si="1"/>
        <v/>
      </c>
      <c r="H209" s="53" t="str">
        <f t="shared" si="2"/>
        <v/>
      </c>
      <c r="I209" s="53" t="str">
        <f t="shared" si="3"/>
        <v/>
      </c>
    </row>
    <row r="210" spans="2:9" ht="18.75" customHeight="1" x14ac:dyDescent="0.15">
      <c r="B210" s="71"/>
      <c r="C210" s="71"/>
      <c r="D210" s="71"/>
      <c r="E210" s="71"/>
      <c r="F210" s="53" t="str">
        <f t="shared" si="0"/>
        <v/>
      </c>
      <c r="G210" s="53" t="str">
        <f t="shared" si="1"/>
        <v/>
      </c>
      <c r="H210" s="53" t="str">
        <f t="shared" si="2"/>
        <v/>
      </c>
      <c r="I210" s="53" t="str">
        <f t="shared" si="3"/>
        <v/>
      </c>
    </row>
    <row r="211" spans="2:9" ht="18.75" customHeight="1" x14ac:dyDescent="0.15">
      <c r="B211" s="71"/>
      <c r="C211" s="71"/>
      <c r="D211" s="71"/>
      <c r="E211" s="71"/>
      <c r="F211" s="53" t="str">
        <f t="shared" si="0"/>
        <v/>
      </c>
      <c r="G211" s="53" t="str">
        <f t="shared" si="1"/>
        <v/>
      </c>
      <c r="H211" s="53" t="str">
        <f t="shared" si="2"/>
        <v/>
      </c>
      <c r="I211" s="53" t="str">
        <f t="shared" si="3"/>
        <v/>
      </c>
    </row>
    <row r="212" spans="2:9" ht="18.75" customHeight="1" x14ac:dyDescent="0.15">
      <c r="B212" s="71"/>
      <c r="C212" s="71"/>
      <c r="D212" s="71"/>
      <c r="E212" s="71"/>
      <c r="F212" s="53" t="str">
        <f t="shared" si="0"/>
        <v/>
      </c>
      <c r="G212" s="53" t="str">
        <f t="shared" si="1"/>
        <v/>
      </c>
      <c r="H212" s="53" t="str">
        <f t="shared" si="2"/>
        <v/>
      </c>
      <c r="I212" s="53" t="str">
        <f t="shared" si="3"/>
        <v/>
      </c>
    </row>
    <row r="213" spans="2:9" ht="18.75" customHeight="1" x14ac:dyDescent="0.15">
      <c r="B213" s="71"/>
      <c r="C213" s="71"/>
      <c r="D213" s="71"/>
      <c r="E213" s="71"/>
      <c r="F213" s="53" t="str">
        <f t="shared" si="0"/>
        <v/>
      </c>
      <c r="G213" s="53" t="str">
        <f t="shared" si="1"/>
        <v/>
      </c>
      <c r="H213" s="53" t="str">
        <f t="shared" si="2"/>
        <v/>
      </c>
      <c r="I213" s="53" t="str">
        <f t="shared" si="3"/>
        <v/>
      </c>
    </row>
    <row r="214" spans="2:9" ht="18.75" customHeight="1" x14ac:dyDescent="0.15">
      <c r="B214" s="71"/>
      <c r="C214" s="71"/>
      <c r="D214" s="71"/>
      <c r="E214" s="71"/>
      <c r="F214" s="53" t="str">
        <f t="shared" si="0"/>
        <v/>
      </c>
      <c r="G214" s="53" t="str">
        <f t="shared" si="1"/>
        <v/>
      </c>
      <c r="H214" s="53" t="str">
        <f t="shared" si="2"/>
        <v/>
      </c>
      <c r="I214" s="53" t="str">
        <f t="shared" si="3"/>
        <v/>
      </c>
    </row>
    <row r="215" spans="2:9" ht="18.75" customHeight="1" x14ac:dyDescent="0.15">
      <c r="B215" s="71"/>
      <c r="C215" s="71"/>
      <c r="D215" s="71"/>
      <c r="E215" s="71"/>
      <c r="F215" s="53" t="str">
        <f t="shared" si="0"/>
        <v/>
      </c>
      <c r="G215" s="53" t="str">
        <f t="shared" si="1"/>
        <v/>
      </c>
      <c r="H215" s="53" t="str">
        <f t="shared" si="2"/>
        <v/>
      </c>
      <c r="I215" s="53" t="str">
        <f t="shared" si="3"/>
        <v/>
      </c>
    </row>
    <row r="216" spans="2:9" ht="18.75" customHeight="1" x14ac:dyDescent="0.15">
      <c r="B216" s="71"/>
      <c r="C216" s="71"/>
      <c r="D216" s="71"/>
      <c r="E216" s="71"/>
      <c r="F216" s="53" t="str">
        <f t="shared" si="0"/>
        <v/>
      </c>
      <c r="G216" s="53" t="str">
        <f t="shared" si="1"/>
        <v/>
      </c>
      <c r="H216" s="53" t="str">
        <f t="shared" si="2"/>
        <v/>
      </c>
      <c r="I216" s="53" t="str">
        <f t="shared" si="3"/>
        <v/>
      </c>
    </row>
    <row r="217" spans="2:9" ht="18.75" customHeight="1" x14ac:dyDescent="0.15">
      <c r="B217" s="71"/>
      <c r="C217" s="71"/>
      <c r="D217" s="71"/>
      <c r="E217" s="71"/>
      <c r="F217" s="53" t="str">
        <f t="shared" si="0"/>
        <v/>
      </c>
      <c r="G217" s="53" t="str">
        <f t="shared" si="1"/>
        <v/>
      </c>
      <c r="H217" s="53" t="str">
        <f t="shared" si="2"/>
        <v/>
      </c>
      <c r="I217" s="53" t="str">
        <f t="shared" si="3"/>
        <v/>
      </c>
    </row>
    <row r="218" spans="2:9" ht="18.75" customHeight="1" x14ac:dyDescent="0.15">
      <c r="B218" s="71"/>
      <c r="C218" s="71"/>
      <c r="D218" s="71"/>
      <c r="E218" s="71"/>
      <c r="F218" s="53" t="str">
        <f t="shared" si="0"/>
        <v/>
      </c>
      <c r="G218" s="53" t="str">
        <f t="shared" si="1"/>
        <v/>
      </c>
      <c r="H218" s="53" t="str">
        <f t="shared" si="2"/>
        <v/>
      </c>
      <c r="I218" s="53" t="str">
        <f t="shared" si="3"/>
        <v/>
      </c>
    </row>
    <row r="219" spans="2:9" ht="18.75" customHeight="1" x14ac:dyDescent="0.15">
      <c r="B219" s="71"/>
      <c r="C219" s="71"/>
      <c r="D219" s="71"/>
      <c r="E219" s="71"/>
      <c r="F219" s="53" t="str">
        <f t="shared" si="0"/>
        <v/>
      </c>
      <c r="G219" s="53" t="str">
        <f t="shared" si="1"/>
        <v/>
      </c>
      <c r="H219" s="53" t="str">
        <f t="shared" si="2"/>
        <v/>
      </c>
      <c r="I219" s="53" t="str">
        <f t="shared" si="3"/>
        <v/>
      </c>
    </row>
    <row r="220" spans="2:9" ht="18.75" customHeight="1" x14ac:dyDescent="0.15">
      <c r="B220" s="71"/>
      <c r="C220" s="71"/>
      <c r="D220" s="71"/>
      <c r="E220" s="71"/>
      <c r="F220" s="53" t="str">
        <f t="shared" si="0"/>
        <v/>
      </c>
      <c r="G220" s="53" t="str">
        <f t="shared" si="1"/>
        <v/>
      </c>
      <c r="H220" s="53" t="str">
        <f t="shared" si="2"/>
        <v/>
      </c>
      <c r="I220" s="53" t="str">
        <f t="shared" si="3"/>
        <v/>
      </c>
    </row>
    <row r="221" spans="2:9" ht="18.75" customHeight="1" x14ac:dyDescent="0.15">
      <c r="B221" s="71"/>
      <c r="C221" s="71"/>
      <c r="D221" s="71"/>
      <c r="E221" s="71"/>
      <c r="F221" s="53" t="str">
        <f t="shared" si="0"/>
        <v/>
      </c>
      <c r="G221" s="53" t="str">
        <f t="shared" si="1"/>
        <v/>
      </c>
      <c r="H221" s="53" t="str">
        <f t="shared" si="2"/>
        <v/>
      </c>
      <c r="I221" s="53" t="str">
        <f t="shared" si="3"/>
        <v/>
      </c>
    </row>
    <row r="222" spans="2:9" ht="18.75" customHeight="1" x14ac:dyDescent="0.15">
      <c r="B222" s="71"/>
      <c r="C222" s="71"/>
      <c r="D222" s="71"/>
      <c r="E222" s="71"/>
      <c r="F222" s="53" t="str">
        <f t="shared" si="0"/>
        <v/>
      </c>
      <c r="G222" s="53" t="str">
        <f t="shared" si="1"/>
        <v/>
      </c>
      <c r="H222" s="53" t="str">
        <f t="shared" si="2"/>
        <v/>
      </c>
      <c r="I222" s="53" t="str">
        <f t="shared" si="3"/>
        <v/>
      </c>
    </row>
    <row r="223" spans="2:9" ht="18.75" customHeight="1" x14ac:dyDescent="0.15">
      <c r="B223" s="71"/>
      <c r="C223" s="71"/>
      <c r="D223" s="71"/>
      <c r="E223" s="71"/>
      <c r="F223" s="53" t="str">
        <f t="shared" si="0"/>
        <v/>
      </c>
      <c r="G223" s="53" t="str">
        <f t="shared" si="1"/>
        <v/>
      </c>
      <c r="H223" s="53" t="str">
        <f t="shared" si="2"/>
        <v/>
      </c>
      <c r="I223" s="53" t="str">
        <f t="shared" si="3"/>
        <v/>
      </c>
    </row>
    <row r="224" spans="2:9" ht="18.75" customHeight="1" x14ac:dyDescent="0.15">
      <c r="B224" s="71"/>
      <c r="C224" s="71"/>
      <c r="D224" s="71"/>
      <c r="E224" s="71"/>
      <c r="F224" s="53" t="str">
        <f t="shared" si="0"/>
        <v/>
      </c>
      <c r="G224" s="53" t="str">
        <f t="shared" si="1"/>
        <v/>
      </c>
      <c r="H224" s="53" t="str">
        <f t="shared" si="2"/>
        <v/>
      </c>
      <c r="I224" s="53" t="str">
        <f t="shared" si="3"/>
        <v/>
      </c>
    </row>
    <row r="225" spans="2:9" ht="18.75" customHeight="1" x14ac:dyDescent="0.15">
      <c r="B225" s="71"/>
      <c r="C225" s="71"/>
      <c r="D225" s="71"/>
      <c r="E225" s="71"/>
      <c r="F225" s="53" t="str">
        <f t="shared" si="0"/>
        <v/>
      </c>
      <c r="G225" s="53" t="str">
        <f t="shared" si="1"/>
        <v/>
      </c>
      <c r="H225" s="53" t="str">
        <f t="shared" si="2"/>
        <v/>
      </c>
      <c r="I225" s="53" t="str">
        <f t="shared" si="3"/>
        <v/>
      </c>
    </row>
    <row r="226" spans="2:9" ht="18.75" customHeight="1" x14ac:dyDescent="0.15">
      <c r="B226" s="71"/>
      <c r="C226" s="71"/>
      <c r="D226" s="71"/>
      <c r="E226" s="71"/>
      <c r="F226" s="53" t="str">
        <f t="shared" si="0"/>
        <v/>
      </c>
      <c r="G226" s="53" t="str">
        <f t="shared" si="1"/>
        <v/>
      </c>
      <c r="H226" s="53" t="str">
        <f t="shared" si="2"/>
        <v/>
      </c>
      <c r="I226" s="53" t="str">
        <f t="shared" si="3"/>
        <v/>
      </c>
    </row>
    <row r="227" spans="2:9" ht="18.75" customHeight="1" x14ac:dyDescent="0.15">
      <c r="B227" s="71"/>
      <c r="C227" s="71"/>
      <c r="D227" s="71"/>
      <c r="E227" s="71"/>
      <c r="F227" s="53" t="str">
        <f t="shared" si="0"/>
        <v/>
      </c>
      <c r="G227" s="53" t="str">
        <f t="shared" si="1"/>
        <v/>
      </c>
      <c r="H227" s="53" t="str">
        <f t="shared" si="2"/>
        <v/>
      </c>
      <c r="I227" s="53" t="str">
        <f t="shared" si="3"/>
        <v/>
      </c>
    </row>
    <row r="228" spans="2:9" ht="18.75" customHeight="1" x14ac:dyDescent="0.15">
      <c r="B228" s="71"/>
      <c r="C228" s="71"/>
      <c r="D228" s="71"/>
      <c r="E228" s="71"/>
      <c r="F228" s="53" t="str">
        <f t="shared" si="0"/>
        <v/>
      </c>
      <c r="G228" s="53" t="str">
        <f t="shared" si="1"/>
        <v/>
      </c>
      <c r="H228" s="53" t="str">
        <f t="shared" si="2"/>
        <v/>
      </c>
      <c r="I228" s="53" t="str">
        <f t="shared" si="3"/>
        <v/>
      </c>
    </row>
    <row r="229" spans="2:9" ht="18.75" customHeight="1" x14ac:dyDescent="0.15">
      <c r="B229" s="71"/>
      <c r="C229" s="71"/>
      <c r="D229" s="71"/>
      <c r="E229" s="71"/>
      <c r="F229" s="53" t="str">
        <f t="shared" si="0"/>
        <v/>
      </c>
      <c r="G229" s="53" t="str">
        <f t="shared" si="1"/>
        <v/>
      </c>
      <c r="H229" s="53" t="str">
        <f t="shared" si="2"/>
        <v/>
      </c>
      <c r="I229" s="53" t="str">
        <f t="shared" si="3"/>
        <v/>
      </c>
    </row>
    <row r="230" spans="2:9" ht="18.75" customHeight="1" x14ac:dyDescent="0.15">
      <c r="B230" s="71"/>
      <c r="C230" s="71"/>
      <c r="D230" s="71"/>
      <c r="E230" s="71"/>
      <c r="F230" s="53" t="str">
        <f t="shared" si="0"/>
        <v/>
      </c>
      <c r="G230" s="53" t="str">
        <f t="shared" si="1"/>
        <v/>
      </c>
      <c r="H230" s="53" t="str">
        <f t="shared" si="2"/>
        <v/>
      </c>
      <c r="I230" s="53" t="str">
        <f t="shared" si="3"/>
        <v/>
      </c>
    </row>
    <row r="231" spans="2:9" ht="18.75" customHeight="1" x14ac:dyDescent="0.15">
      <c r="B231" s="71"/>
      <c r="C231" s="71"/>
      <c r="D231" s="71"/>
      <c r="E231" s="71"/>
      <c r="F231" s="53" t="str">
        <f t="shared" si="0"/>
        <v/>
      </c>
      <c r="G231" s="53" t="str">
        <f t="shared" si="1"/>
        <v/>
      </c>
      <c r="H231" s="53" t="str">
        <f t="shared" si="2"/>
        <v/>
      </c>
      <c r="I231" s="53" t="str">
        <f t="shared" si="3"/>
        <v/>
      </c>
    </row>
    <row r="232" spans="2:9" ht="18.75" customHeight="1" x14ac:dyDescent="0.15">
      <c r="B232" s="71"/>
      <c r="C232" s="71"/>
      <c r="D232" s="71"/>
      <c r="E232" s="71"/>
      <c r="F232" s="53" t="str">
        <f t="shared" si="0"/>
        <v/>
      </c>
      <c r="G232" s="53" t="str">
        <f t="shared" si="1"/>
        <v/>
      </c>
      <c r="H232" s="53" t="str">
        <f t="shared" si="2"/>
        <v/>
      </c>
      <c r="I232" s="53" t="str">
        <f t="shared" si="3"/>
        <v/>
      </c>
    </row>
    <row r="233" spans="2:9" ht="18.75" customHeight="1" x14ac:dyDescent="0.15">
      <c r="B233" s="71"/>
      <c r="C233" s="71"/>
      <c r="D233" s="71"/>
      <c r="E233" s="71"/>
      <c r="F233" s="53" t="str">
        <f t="shared" si="0"/>
        <v/>
      </c>
      <c r="G233" s="53" t="str">
        <f t="shared" si="1"/>
        <v/>
      </c>
      <c r="H233" s="53" t="str">
        <f t="shared" si="2"/>
        <v/>
      </c>
      <c r="I233" s="53" t="str">
        <f t="shared" si="3"/>
        <v/>
      </c>
    </row>
    <row r="234" spans="2:9" ht="18.75" customHeight="1" x14ac:dyDescent="0.15">
      <c r="B234" s="71"/>
      <c r="C234" s="71"/>
      <c r="D234" s="71"/>
      <c r="E234" s="71"/>
      <c r="F234" s="53" t="str">
        <f t="shared" si="0"/>
        <v/>
      </c>
      <c r="G234" s="53" t="str">
        <f t="shared" si="1"/>
        <v/>
      </c>
      <c r="H234" s="53" t="str">
        <f t="shared" si="2"/>
        <v/>
      </c>
      <c r="I234" s="53" t="str">
        <f t="shared" si="3"/>
        <v/>
      </c>
    </row>
    <row r="235" spans="2:9" ht="18.75" customHeight="1" x14ac:dyDescent="0.15">
      <c r="B235" s="71"/>
      <c r="C235" s="71"/>
      <c r="D235" s="71"/>
      <c r="E235" s="71"/>
      <c r="F235" s="53" t="str">
        <f t="shared" si="0"/>
        <v/>
      </c>
      <c r="G235" s="53" t="str">
        <f t="shared" si="1"/>
        <v/>
      </c>
      <c r="H235" s="53" t="str">
        <f t="shared" si="2"/>
        <v/>
      </c>
      <c r="I235" s="53" t="str">
        <f t="shared" si="3"/>
        <v/>
      </c>
    </row>
    <row r="236" spans="2:9" ht="18.75" customHeight="1" x14ac:dyDescent="0.15">
      <c r="B236" s="71"/>
      <c r="C236" s="71"/>
      <c r="D236" s="71"/>
      <c r="E236" s="71"/>
      <c r="F236" s="53" t="str">
        <f t="shared" si="0"/>
        <v/>
      </c>
      <c r="G236" s="53" t="str">
        <f t="shared" si="1"/>
        <v/>
      </c>
      <c r="H236" s="53" t="str">
        <f t="shared" si="2"/>
        <v/>
      </c>
      <c r="I236" s="53" t="str">
        <f t="shared" si="3"/>
        <v/>
      </c>
    </row>
    <row r="237" spans="2:9" ht="18.75" customHeight="1" x14ac:dyDescent="0.15">
      <c r="B237" s="71"/>
      <c r="C237" s="71"/>
      <c r="D237" s="71"/>
      <c r="E237" s="71"/>
      <c r="F237" s="53" t="str">
        <f t="shared" si="0"/>
        <v/>
      </c>
      <c r="G237" s="53" t="str">
        <f t="shared" si="1"/>
        <v/>
      </c>
      <c r="H237" s="53" t="str">
        <f t="shared" si="2"/>
        <v/>
      </c>
      <c r="I237" s="53" t="str">
        <f t="shared" si="3"/>
        <v/>
      </c>
    </row>
    <row r="238" spans="2:9" ht="18.75" customHeight="1" x14ac:dyDescent="0.15">
      <c r="B238" s="71"/>
      <c r="C238" s="71"/>
      <c r="D238" s="71"/>
      <c r="E238" s="71"/>
      <c r="F238" s="53" t="str">
        <f t="shared" si="0"/>
        <v/>
      </c>
      <c r="G238" s="53" t="str">
        <f t="shared" si="1"/>
        <v/>
      </c>
      <c r="H238" s="53" t="str">
        <f t="shared" si="2"/>
        <v/>
      </c>
      <c r="I238" s="53" t="str">
        <f t="shared" si="3"/>
        <v/>
      </c>
    </row>
    <row r="239" spans="2:9" ht="18.75" customHeight="1" x14ac:dyDescent="0.15">
      <c r="B239" s="71"/>
      <c r="C239" s="71"/>
      <c r="D239" s="71"/>
      <c r="E239" s="71"/>
      <c r="F239" s="53" t="str">
        <f t="shared" si="0"/>
        <v/>
      </c>
      <c r="G239" s="53" t="str">
        <f t="shared" si="1"/>
        <v/>
      </c>
      <c r="H239" s="53" t="str">
        <f t="shared" si="2"/>
        <v/>
      </c>
      <c r="I239" s="53" t="str">
        <f t="shared" si="3"/>
        <v/>
      </c>
    </row>
    <row r="240" spans="2:9" ht="18.75" customHeight="1" x14ac:dyDescent="0.15">
      <c r="B240" s="71"/>
      <c r="C240" s="71"/>
      <c r="D240" s="71"/>
      <c r="E240" s="71"/>
      <c r="F240" s="53" t="str">
        <f t="shared" si="0"/>
        <v/>
      </c>
      <c r="G240" s="53" t="str">
        <f t="shared" si="1"/>
        <v/>
      </c>
      <c r="H240" s="53" t="str">
        <f t="shared" si="2"/>
        <v/>
      </c>
      <c r="I240" s="53" t="str">
        <f t="shared" si="3"/>
        <v/>
      </c>
    </row>
    <row r="241" spans="2:9" ht="18.75" customHeight="1" x14ac:dyDescent="0.15">
      <c r="B241" s="71"/>
      <c r="C241" s="71"/>
      <c r="D241" s="71"/>
      <c r="E241" s="71"/>
      <c r="F241" s="53" t="str">
        <f t="shared" si="0"/>
        <v/>
      </c>
      <c r="G241" s="53" t="str">
        <f t="shared" si="1"/>
        <v/>
      </c>
      <c r="H241" s="53" t="str">
        <f t="shared" si="2"/>
        <v/>
      </c>
      <c r="I241" s="53" t="str">
        <f t="shared" si="3"/>
        <v/>
      </c>
    </row>
    <row r="242" spans="2:9" ht="18.75" customHeight="1" x14ac:dyDescent="0.15">
      <c r="B242" s="71"/>
      <c r="C242" s="71"/>
      <c r="D242" s="71"/>
      <c r="E242" s="71"/>
      <c r="F242" s="53" t="str">
        <f t="shared" si="0"/>
        <v/>
      </c>
      <c r="G242" s="53" t="str">
        <f t="shared" si="1"/>
        <v/>
      </c>
      <c r="H242" s="53" t="str">
        <f t="shared" si="2"/>
        <v/>
      </c>
      <c r="I242" s="53" t="str">
        <f t="shared" si="3"/>
        <v/>
      </c>
    </row>
    <row r="243" spans="2:9" ht="18.75" customHeight="1" x14ac:dyDescent="0.15">
      <c r="B243" s="71"/>
      <c r="C243" s="71"/>
      <c r="D243" s="71"/>
      <c r="E243" s="71"/>
      <c r="F243" s="53" t="str">
        <f t="shared" si="0"/>
        <v/>
      </c>
      <c r="G243" s="53" t="str">
        <f t="shared" si="1"/>
        <v/>
      </c>
      <c r="H243" s="53" t="str">
        <f t="shared" si="2"/>
        <v/>
      </c>
      <c r="I243" s="53" t="str">
        <f t="shared" si="3"/>
        <v/>
      </c>
    </row>
    <row r="244" spans="2:9" ht="18.75" customHeight="1" x14ac:dyDescent="0.15">
      <c r="B244" s="71"/>
      <c r="C244" s="71"/>
      <c r="D244" s="71"/>
      <c r="E244" s="71"/>
      <c r="F244" s="53" t="str">
        <f t="shared" ref="F244:F307" si="4">IF($E244="","",INDEX(担当者,$E244,2))</f>
        <v/>
      </c>
      <c r="G244" s="53" t="str">
        <f t="shared" ref="G244:G307" si="5">IF($E244="","",INDEX(担当者,$E244,3))</f>
        <v/>
      </c>
      <c r="H244" s="53" t="str">
        <f t="shared" ref="H244:H307" si="6">IF($E244="","",INDEX(担当者,$E244,4))</f>
        <v/>
      </c>
      <c r="I244" s="53" t="str">
        <f t="shared" ref="I244:I307" si="7">IF($E244="","",INDEX(担当者,$E244,5))</f>
        <v/>
      </c>
    </row>
    <row r="245" spans="2:9" ht="18.75" customHeight="1" x14ac:dyDescent="0.15">
      <c r="B245" s="71"/>
      <c r="C245" s="71"/>
      <c r="D245" s="71"/>
      <c r="E245" s="71"/>
      <c r="F245" s="53" t="str">
        <f t="shared" si="4"/>
        <v/>
      </c>
      <c r="G245" s="53" t="str">
        <f t="shared" si="5"/>
        <v/>
      </c>
      <c r="H245" s="53" t="str">
        <f t="shared" si="6"/>
        <v/>
      </c>
      <c r="I245" s="53" t="str">
        <f t="shared" si="7"/>
        <v/>
      </c>
    </row>
    <row r="246" spans="2:9" ht="18.75" customHeight="1" x14ac:dyDescent="0.15">
      <c r="B246" s="71"/>
      <c r="C246" s="71"/>
      <c r="D246" s="71"/>
      <c r="E246" s="71"/>
      <c r="F246" s="53" t="str">
        <f t="shared" si="4"/>
        <v/>
      </c>
      <c r="G246" s="53" t="str">
        <f t="shared" si="5"/>
        <v/>
      </c>
      <c r="H246" s="53" t="str">
        <f t="shared" si="6"/>
        <v/>
      </c>
      <c r="I246" s="53" t="str">
        <f t="shared" si="7"/>
        <v/>
      </c>
    </row>
    <row r="247" spans="2:9" ht="18.75" customHeight="1" x14ac:dyDescent="0.15">
      <c r="B247" s="71"/>
      <c r="C247" s="71"/>
      <c r="D247" s="71"/>
      <c r="E247" s="71"/>
      <c r="F247" s="53" t="str">
        <f t="shared" si="4"/>
        <v/>
      </c>
      <c r="G247" s="53" t="str">
        <f t="shared" si="5"/>
        <v/>
      </c>
      <c r="H247" s="53" t="str">
        <f t="shared" si="6"/>
        <v/>
      </c>
      <c r="I247" s="53" t="str">
        <f t="shared" si="7"/>
        <v/>
      </c>
    </row>
    <row r="248" spans="2:9" ht="18.75" customHeight="1" x14ac:dyDescent="0.15">
      <c r="B248" s="71"/>
      <c r="C248" s="71"/>
      <c r="D248" s="71"/>
      <c r="E248" s="71"/>
      <c r="F248" s="53" t="str">
        <f t="shared" si="4"/>
        <v/>
      </c>
      <c r="G248" s="53" t="str">
        <f t="shared" si="5"/>
        <v/>
      </c>
      <c r="H248" s="53" t="str">
        <f t="shared" si="6"/>
        <v/>
      </c>
      <c r="I248" s="53" t="str">
        <f t="shared" si="7"/>
        <v/>
      </c>
    </row>
    <row r="249" spans="2:9" ht="18.75" customHeight="1" x14ac:dyDescent="0.15">
      <c r="B249" s="71"/>
      <c r="C249" s="71"/>
      <c r="D249" s="71"/>
      <c r="E249" s="71"/>
      <c r="F249" s="53" t="str">
        <f t="shared" si="4"/>
        <v/>
      </c>
      <c r="G249" s="53" t="str">
        <f t="shared" si="5"/>
        <v/>
      </c>
      <c r="H249" s="53" t="str">
        <f t="shared" si="6"/>
        <v/>
      </c>
      <c r="I249" s="53" t="str">
        <f t="shared" si="7"/>
        <v/>
      </c>
    </row>
    <row r="250" spans="2:9" ht="18.75" customHeight="1" x14ac:dyDescent="0.15">
      <c r="B250" s="71"/>
      <c r="C250" s="71"/>
      <c r="D250" s="71"/>
      <c r="E250" s="71"/>
      <c r="F250" s="53" t="str">
        <f t="shared" si="4"/>
        <v/>
      </c>
      <c r="G250" s="53" t="str">
        <f t="shared" si="5"/>
        <v/>
      </c>
      <c r="H250" s="53" t="str">
        <f t="shared" si="6"/>
        <v/>
      </c>
      <c r="I250" s="53" t="str">
        <f t="shared" si="7"/>
        <v/>
      </c>
    </row>
    <row r="251" spans="2:9" ht="18.75" customHeight="1" x14ac:dyDescent="0.15">
      <c r="B251" s="71"/>
      <c r="C251" s="71"/>
      <c r="D251" s="71"/>
      <c r="E251" s="71"/>
      <c r="F251" s="53" t="str">
        <f t="shared" si="4"/>
        <v/>
      </c>
      <c r="G251" s="53" t="str">
        <f t="shared" si="5"/>
        <v/>
      </c>
      <c r="H251" s="53" t="str">
        <f t="shared" si="6"/>
        <v/>
      </c>
      <c r="I251" s="53" t="str">
        <f t="shared" si="7"/>
        <v/>
      </c>
    </row>
    <row r="252" spans="2:9" ht="18.75" customHeight="1" x14ac:dyDescent="0.15">
      <c r="B252" s="71"/>
      <c r="C252" s="71"/>
      <c r="D252" s="71"/>
      <c r="E252" s="71"/>
      <c r="F252" s="53" t="str">
        <f t="shared" si="4"/>
        <v/>
      </c>
      <c r="G252" s="53" t="str">
        <f t="shared" si="5"/>
        <v/>
      </c>
      <c r="H252" s="53" t="str">
        <f t="shared" si="6"/>
        <v/>
      </c>
      <c r="I252" s="53" t="str">
        <f t="shared" si="7"/>
        <v/>
      </c>
    </row>
    <row r="253" spans="2:9" ht="18.75" customHeight="1" x14ac:dyDescent="0.15">
      <c r="B253" s="71"/>
      <c r="C253" s="71"/>
      <c r="D253" s="71"/>
      <c r="E253" s="71"/>
      <c r="F253" s="53" t="str">
        <f t="shared" si="4"/>
        <v/>
      </c>
      <c r="G253" s="53" t="str">
        <f t="shared" si="5"/>
        <v/>
      </c>
      <c r="H253" s="53" t="str">
        <f t="shared" si="6"/>
        <v/>
      </c>
      <c r="I253" s="53" t="str">
        <f t="shared" si="7"/>
        <v/>
      </c>
    </row>
    <row r="254" spans="2:9" ht="18.75" customHeight="1" x14ac:dyDescent="0.15">
      <c r="B254" s="71"/>
      <c r="C254" s="71"/>
      <c r="D254" s="71"/>
      <c r="E254" s="71"/>
      <c r="F254" s="53" t="str">
        <f t="shared" si="4"/>
        <v/>
      </c>
      <c r="G254" s="53" t="str">
        <f t="shared" si="5"/>
        <v/>
      </c>
      <c r="H254" s="53" t="str">
        <f t="shared" si="6"/>
        <v/>
      </c>
      <c r="I254" s="53" t="str">
        <f t="shared" si="7"/>
        <v/>
      </c>
    </row>
    <row r="255" spans="2:9" ht="18.75" customHeight="1" x14ac:dyDescent="0.15">
      <c r="B255" s="71"/>
      <c r="C255" s="71"/>
      <c r="D255" s="71"/>
      <c r="E255" s="71"/>
      <c r="F255" s="53" t="str">
        <f t="shared" si="4"/>
        <v/>
      </c>
      <c r="G255" s="53" t="str">
        <f t="shared" si="5"/>
        <v/>
      </c>
      <c r="H255" s="53" t="str">
        <f t="shared" si="6"/>
        <v/>
      </c>
      <c r="I255" s="53" t="str">
        <f t="shared" si="7"/>
        <v/>
      </c>
    </row>
    <row r="256" spans="2:9" ht="18.75" customHeight="1" x14ac:dyDescent="0.15">
      <c r="B256" s="71"/>
      <c r="C256" s="71"/>
      <c r="D256" s="71"/>
      <c r="E256" s="71"/>
      <c r="F256" s="53" t="str">
        <f t="shared" si="4"/>
        <v/>
      </c>
      <c r="G256" s="53" t="str">
        <f t="shared" si="5"/>
        <v/>
      </c>
      <c r="H256" s="53" t="str">
        <f t="shared" si="6"/>
        <v/>
      </c>
      <c r="I256" s="53" t="str">
        <f t="shared" si="7"/>
        <v/>
      </c>
    </row>
    <row r="257" spans="2:9" ht="18.75" customHeight="1" x14ac:dyDescent="0.15">
      <c r="B257" s="71"/>
      <c r="C257" s="71"/>
      <c r="D257" s="71"/>
      <c r="E257" s="71"/>
      <c r="F257" s="53" t="str">
        <f t="shared" si="4"/>
        <v/>
      </c>
      <c r="G257" s="53" t="str">
        <f t="shared" si="5"/>
        <v/>
      </c>
      <c r="H257" s="53" t="str">
        <f t="shared" si="6"/>
        <v/>
      </c>
      <c r="I257" s="53" t="str">
        <f t="shared" si="7"/>
        <v/>
      </c>
    </row>
    <row r="258" spans="2:9" ht="18.75" customHeight="1" x14ac:dyDescent="0.15">
      <c r="B258" s="71"/>
      <c r="C258" s="71"/>
      <c r="D258" s="71"/>
      <c r="E258" s="71"/>
      <c r="F258" s="53" t="str">
        <f t="shared" si="4"/>
        <v/>
      </c>
      <c r="G258" s="53" t="str">
        <f t="shared" si="5"/>
        <v/>
      </c>
      <c r="H258" s="53" t="str">
        <f t="shared" si="6"/>
        <v/>
      </c>
      <c r="I258" s="53" t="str">
        <f t="shared" si="7"/>
        <v/>
      </c>
    </row>
    <row r="259" spans="2:9" ht="18.75" customHeight="1" x14ac:dyDescent="0.15">
      <c r="B259" s="71"/>
      <c r="C259" s="71"/>
      <c r="D259" s="71"/>
      <c r="E259" s="71"/>
      <c r="F259" s="53" t="str">
        <f t="shared" si="4"/>
        <v/>
      </c>
      <c r="G259" s="53" t="str">
        <f t="shared" si="5"/>
        <v/>
      </c>
      <c r="H259" s="53" t="str">
        <f t="shared" si="6"/>
        <v/>
      </c>
      <c r="I259" s="53" t="str">
        <f t="shared" si="7"/>
        <v/>
      </c>
    </row>
    <row r="260" spans="2:9" ht="18.75" customHeight="1" x14ac:dyDescent="0.15">
      <c r="B260" s="71"/>
      <c r="C260" s="71"/>
      <c r="D260" s="71"/>
      <c r="E260" s="71"/>
      <c r="F260" s="53" t="str">
        <f t="shared" si="4"/>
        <v/>
      </c>
      <c r="G260" s="53" t="str">
        <f t="shared" si="5"/>
        <v/>
      </c>
      <c r="H260" s="53" t="str">
        <f t="shared" si="6"/>
        <v/>
      </c>
      <c r="I260" s="53" t="str">
        <f t="shared" si="7"/>
        <v/>
      </c>
    </row>
    <row r="261" spans="2:9" ht="18.75" customHeight="1" x14ac:dyDescent="0.15">
      <c r="B261" s="71"/>
      <c r="C261" s="71"/>
      <c r="D261" s="71"/>
      <c r="E261" s="71"/>
      <c r="F261" s="53" t="str">
        <f t="shared" si="4"/>
        <v/>
      </c>
      <c r="G261" s="53" t="str">
        <f t="shared" si="5"/>
        <v/>
      </c>
      <c r="H261" s="53" t="str">
        <f t="shared" si="6"/>
        <v/>
      </c>
      <c r="I261" s="53" t="str">
        <f t="shared" si="7"/>
        <v/>
      </c>
    </row>
    <row r="262" spans="2:9" ht="18.75" customHeight="1" x14ac:dyDescent="0.15">
      <c r="B262" s="71"/>
      <c r="C262" s="71"/>
      <c r="D262" s="71"/>
      <c r="E262" s="71"/>
      <c r="F262" s="53" t="str">
        <f t="shared" si="4"/>
        <v/>
      </c>
      <c r="G262" s="53" t="str">
        <f t="shared" si="5"/>
        <v/>
      </c>
      <c r="H262" s="53" t="str">
        <f t="shared" si="6"/>
        <v/>
      </c>
      <c r="I262" s="53" t="str">
        <f t="shared" si="7"/>
        <v/>
      </c>
    </row>
    <row r="263" spans="2:9" ht="18.75" customHeight="1" x14ac:dyDescent="0.15">
      <c r="B263" s="71"/>
      <c r="C263" s="71"/>
      <c r="D263" s="71"/>
      <c r="E263" s="71"/>
      <c r="F263" s="53" t="str">
        <f t="shared" si="4"/>
        <v/>
      </c>
      <c r="G263" s="53" t="str">
        <f t="shared" si="5"/>
        <v/>
      </c>
      <c r="H263" s="53" t="str">
        <f t="shared" si="6"/>
        <v/>
      </c>
      <c r="I263" s="53" t="str">
        <f t="shared" si="7"/>
        <v/>
      </c>
    </row>
    <row r="264" spans="2:9" ht="18.75" customHeight="1" x14ac:dyDescent="0.15">
      <c r="B264" s="71"/>
      <c r="C264" s="71"/>
      <c r="D264" s="71"/>
      <c r="E264" s="71"/>
      <c r="F264" s="53" t="str">
        <f t="shared" si="4"/>
        <v/>
      </c>
      <c r="G264" s="53" t="str">
        <f t="shared" si="5"/>
        <v/>
      </c>
      <c r="H264" s="53" t="str">
        <f t="shared" si="6"/>
        <v/>
      </c>
      <c r="I264" s="53" t="str">
        <f t="shared" si="7"/>
        <v/>
      </c>
    </row>
    <row r="265" spans="2:9" ht="18.75" customHeight="1" x14ac:dyDescent="0.15">
      <c r="B265" s="71"/>
      <c r="C265" s="71"/>
      <c r="D265" s="71"/>
      <c r="E265" s="71"/>
      <c r="F265" s="53" t="str">
        <f t="shared" si="4"/>
        <v/>
      </c>
      <c r="G265" s="53" t="str">
        <f t="shared" si="5"/>
        <v/>
      </c>
      <c r="H265" s="53" t="str">
        <f t="shared" si="6"/>
        <v/>
      </c>
      <c r="I265" s="53" t="str">
        <f t="shared" si="7"/>
        <v/>
      </c>
    </row>
    <row r="266" spans="2:9" ht="18.75" customHeight="1" x14ac:dyDescent="0.15">
      <c r="B266" s="71"/>
      <c r="C266" s="71"/>
      <c r="D266" s="71"/>
      <c r="E266" s="71"/>
      <c r="F266" s="53" t="str">
        <f t="shared" si="4"/>
        <v/>
      </c>
      <c r="G266" s="53" t="str">
        <f t="shared" si="5"/>
        <v/>
      </c>
      <c r="H266" s="53" t="str">
        <f t="shared" si="6"/>
        <v/>
      </c>
      <c r="I266" s="53" t="str">
        <f t="shared" si="7"/>
        <v/>
      </c>
    </row>
    <row r="267" spans="2:9" ht="18.75" customHeight="1" x14ac:dyDescent="0.15">
      <c r="B267" s="71"/>
      <c r="C267" s="71"/>
      <c r="D267" s="71"/>
      <c r="E267" s="71"/>
      <c r="F267" s="53" t="str">
        <f t="shared" si="4"/>
        <v/>
      </c>
      <c r="G267" s="53" t="str">
        <f t="shared" si="5"/>
        <v/>
      </c>
      <c r="H267" s="53" t="str">
        <f t="shared" si="6"/>
        <v/>
      </c>
      <c r="I267" s="53" t="str">
        <f t="shared" si="7"/>
        <v/>
      </c>
    </row>
    <row r="268" spans="2:9" ht="18.75" customHeight="1" x14ac:dyDescent="0.15">
      <c r="B268" s="71"/>
      <c r="C268" s="71"/>
      <c r="D268" s="71"/>
      <c r="E268" s="71"/>
      <c r="F268" s="53" t="str">
        <f t="shared" si="4"/>
        <v/>
      </c>
      <c r="G268" s="53" t="str">
        <f t="shared" si="5"/>
        <v/>
      </c>
      <c r="H268" s="53" t="str">
        <f t="shared" si="6"/>
        <v/>
      </c>
      <c r="I268" s="53" t="str">
        <f t="shared" si="7"/>
        <v/>
      </c>
    </row>
    <row r="269" spans="2:9" ht="18.75" customHeight="1" x14ac:dyDescent="0.15">
      <c r="B269" s="71"/>
      <c r="C269" s="71"/>
      <c r="D269" s="71"/>
      <c r="E269" s="71"/>
      <c r="F269" s="53" t="str">
        <f t="shared" si="4"/>
        <v/>
      </c>
      <c r="G269" s="53" t="str">
        <f t="shared" si="5"/>
        <v/>
      </c>
      <c r="H269" s="53" t="str">
        <f t="shared" si="6"/>
        <v/>
      </c>
      <c r="I269" s="53" t="str">
        <f t="shared" si="7"/>
        <v/>
      </c>
    </row>
    <row r="270" spans="2:9" ht="18.75" customHeight="1" x14ac:dyDescent="0.15">
      <c r="B270" s="71"/>
      <c r="C270" s="71"/>
      <c r="D270" s="71"/>
      <c r="E270" s="71"/>
      <c r="F270" s="53" t="str">
        <f t="shared" si="4"/>
        <v/>
      </c>
      <c r="G270" s="53" t="str">
        <f t="shared" si="5"/>
        <v/>
      </c>
      <c r="H270" s="53" t="str">
        <f t="shared" si="6"/>
        <v/>
      </c>
      <c r="I270" s="53" t="str">
        <f t="shared" si="7"/>
        <v/>
      </c>
    </row>
    <row r="271" spans="2:9" ht="18.75" customHeight="1" x14ac:dyDescent="0.15">
      <c r="B271" s="71"/>
      <c r="C271" s="71"/>
      <c r="D271" s="71"/>
      <c r="E271" s="71"/>
      <c r="F271" s="53" t="str">
        <f t="shared" si="4"/>
        <v/>
      </c>
      <c r="G271" s="53" t="str">
        <f t="shared" si="5"/>
        <v/>
      </c>
      <c r="H271" s="53" t="str">
        <f t="shared" si="6"/>
        <v/>
      </c>
      <c r="I271" s="53" t="str">
        <f t="shared" si="7"/>
        <v/>
      </c>
    </row>
    <row r="272" spans="2:9" ht="18.75" customHeight="1" x14ac:dyDescent="0.15">
      <c r="B272" s="71"/>
      <c r="C272" s="71"/>
      <c r="D272" s="71"/>
      <c r="E272" s="71"/>
      <c r="F272" s="53" t="str">
        <f t="shared" si="4"/>
        <v/>
      </c>
      <c r="G272" s="53" t="str">
        <f t="shared" si="5"/>
        <v/>
      </c>
      <c r="H272" s="53" t="str">
        <f t="shared" si="6"/>
        <v/>
      </c>
      <c r="I272" s="53" t="str">
        <f t="shared" si="7"/>
        <v/>
      </c>
    </row>
    <row r="273" spans="2:9" ht="18.75" customHeight="1" x14ac:dyDescent="0.15">
      <c r="B273" s="71"/>
      <c r="C273" s="71"/>
      <c r="D273" s="71"/>
      <c r="E273" s="71"/>
      <c r="F273" s="53" t="str">
        <f t="shared" si="4"/>
        <v/>
      </c>
      <c r="G273" s="53" t="str">
        <f t="shared" si="5"/>
        <v/>
      </c>
      <c r="H273" s="53" t="str">
        <f t="shared" si="6"/>
        <v/>
      </c>
      <c r="I273" s="53" t="str">
        <f t="shared" si="7"/>
        <v/>
      </c>
    </row>
    <row r="274" spans="2:9" ht="18.75" customHeight="1" x14ac:dyDescent="0.15">
      <c r="B274" s="71"/>
      <c r="C274" s="71"/>
      <c r="D274" s="71"/>
      <c r="E274" s="71"/>
      <c r="F274" s="53" t="str">
        <f t="shared" si="4"/>
        <v/>
      </c>
      <c r="G274" s="53" t="str">
        <f t="shared" si="5"/>
        <v/>
      </c>
      <c r="H274" s="53" t="str">
        <f t="shared" si="6"/>
        <v/>
      </c>
      <c r="I274" s="53" t="str">
        <f t="shared" si="7"/>
        <v/>
      </c>
    </row>
    <row r="275" spans="2:9" ht="18.75" customHeight="1" x14ac:dyDescent="0.15">
      <c r="B275" s="71"/>
      <c r="C275" s="71"/>
      <c r="D275" s="71"/>
      <c r="E275" s="71"/>
      <c r="F275" s="53" t="str">
        <f t="shared" si="4"/>
        <v/>
      </c>
      <c r="G275" s="53" t="str">
        <f t="shared" si="5"/>
        <v/>
      </c>
      <c r="H275" s="53" t="str">
        <f t="shared" si="6"/>
        <v/>
      </c>
      <c r="I275" s="53" t="str">
        <f t="shared" si="7"/>
        <v/>
      </c>
    </row>
    <row r="276" spans="2:9" ht="18.75" customHeight="1" x14ac:dyDescent="0.15">
      <c r="B276" s="71"/>
      <c r="C276" s="71"/>
      <c r="D276" s="71"/>
      <c r="E276" s="71"/>
      <c r="F276" s="53" t="str">
        <f t="shared" si="4"/>
        <v/>
      </c>
      <c r="G276" s="53" t="str">
        <f t="shared" si="5"/>
        <v/>
      </c>
      <c r="H276" s="53" t="str">
        <f t="shared" si="6"/>
        <v/>
      </c>
      <c r="I276" s="53" t="str">
        <f t="shared" si="7"/>
        <v/>
      </c>
    </row>
    <row r="277" spans="2:9" ht="18.75" customHeight="1" x14ac:dyDescent="0.15">
      <c r="B277" s="71"/>
      <c r="C277" s="71"/>
      <c r="D277" s="71"/>
      <c r="E277" s="71"/>
      <c r="F277" s="53" t="str">
        <f t="shared" si="4"/>
        <v/>
      </c>
      <c r="G277" s="53" t="str">
        <f t="shared" si="5"/>
        <v/>
      </c>
      <c r="H277" s="53" t="str">
        <f t="shared" si="6"/>
        <v/>
      </c>
      <c r="I277" s="53" t="str">
        <f t="shared" si="7"/>
        <v/>
      </c>
    </row>
    <row r="278" spans="2:9" ht="18.75" customHeight="1" x14ac:dyDescent="0.15">
      <c r="B278" s="71"/>
      <c r="C278" s="71"/>
      <c r="D278" s="71"/>
      <c r="E278" s="71"/>
      <c r="F278" s="53" t="str">
        <f t="shared" si="4"/>
        <v/>
      </c>
      <c r="G278" s="53" t="str">
        <f t="shared" si="5"/>
        <v/>
      </c>
      <c r="H278" s="53" t="str">
        <f t="shared" si="6"/>
        <v/>
      </c>
      <c r="I278" s="53" t="str">
        <f t="shared" si="7"/>
        <v/>
      </c>
    </row>
    <row r="279" spans="2:9" ht="18.75" customHeight="1" x14ac:dyDescent="0.15">
      <c r="B279" s="71"/>
      <c r="C279" s="71"/>
      <c r="D279" s="71"/>
      <c r="E279" s="71"/>
      <c r="F279" s="53" t="str">
        <f t="shared" si="4"/>
        <v/>
      </c>
      <c r="G279" s="53" t="str">
        <f t="shared" si="5"/>
        <v/>
      </c>
      <c r="H279" s="53" t="str">
        <f t="shared" si="6"/>
        <v/>
      </c>
      <c r="I279" s="53" t="str">
        <f t="shared" si="7"/>
        <v/>
      </c>
    </row>
    <row r="280" spans="2:9" ht="18.75" customHeight="1" x14ac:dyDescent="0.15">
      <c r="B280" s="71"/>
      <c r="C280" s="71"/>
      <c r="D280" s="71"/>
      <c r="E280" s="71"/>
      <c r="F280" s="53" t="str">
        <f t="shared" si="4"/>
        <v/>
      </c>
      <c r="G280" s="53" t="str">
        <f t="shared" si="5"/>
        <v/>
      </c>
      <c r="H280" s="53" t="str">
        <f t="shared" si="6"/>
        <v/>
      </c>
      <c r="I280" s="53" t="str">
        <f t="shared" si="7"/>
        <v/>
      </c>
    </row>
    <row r="281" spans="2:9" ht="18.75" customHeight="1" x14ac:dyDescent="0.15">
      <c r="B281" s="71"/>
      <c r="C281" s="71"/>
      <c r="D281" s="71"/>
      <c r="E281" s="71"/>
      <c r="F281" s="53" t="str">
        <f t="shared" si="4"/>
        <v/>
      </c>
      <c r="G281" s="53" t="str">
        <f t="shared" si="5"/>
        <v/>
      </c>
      <c r="H281" s="53" t="str">
        <f t="shared" si="6"/>
        <v/>
      </c>
      <c r="I281" s="53" t="str">
        <f t="shared" si="7"/>
        <v/>
      </c>
    </row>
    <row r="282" spans="2:9" ht="18.75" customHeight="1" x14ac:dyDescent="0.15">
      <c r="B282" s="71"/>
      <c r="C282" s="71"/>
      <c r="D282" s="71"/>
      <c r="E282" s="71"/>
      <c r="F282" s="53" t="str">
        <f t="shared" si="4"/>
        <v/>
      </c>
      <c r="G282" s="53" t="str">
        <f t="shared" si="5"/>
        <v/>
      </c>
      <c r="H282" s="53" t="str">
        <f t="shared" si="6"/>
        <v/>
      </c>
      <c r="I282" s="53" t="str">
        <f t="shared" si="7"/>
        <v/>
      </c>
    </row>
    <row r="283" spans="2:9" ht="18.75" customHeight="1" x14ac:dyDescent="0.15">
      <c r="B283" s="71"/>
      <c r="C283" s="71"/>
      <c r="D283" s="71"/>
      <c r="E283" s="71"/>
      <c r="F283" s="53" t="str">
        <f t="shared" si="4"/>
        <v/>
      </c>
      <c r="G283" s="53" t="str">
        <f t="shared" si="5"/>
        <v/>
      </c>
      <c r="H283" s="53" t="str">
        <f t="shared" si="6"/>
        <v/>
      </c>
      <c r="I283" s="53" t="str">
        <f t="shared" si="7"/>
        <v/>
      </c>
    </row>
    <row r="284" spans="2:9" ht="18.75" customHeight="1" x14ac:dyDescent="0.15">
      <c r="B284" s="71"/>
      <c r="C284" s="71"/>
      <c r="D284" s="71"/>
      <c r="E284" s="71"/>
      <c r="F284" s="53" t="str">
        <f t="shared" si="4"/>
        <v/>
      </c>
      <c r="G284" s="53" t="str">
        <f t="shared" si="5"/>
        <v/>
      </c>
      <c r="H284" s="53" t="str">
        <f t="shared" si="6"/>
        <v/>
      </c>
      <c r="I284" s="53" t="str">
        <f t="shared" si="7"/>
        <v/>
      </c>
    </row>
    <row r="285" spans="2:9" ht="18.75" customHeight="1" x14ac:dyDescent="0.15">
      <c r="B285" s="71"/>
      <c r="C285" s="71"/>
      <c r="D285" s="71"/>
      <c r="E285" s="71"/>
      <c r="F285" s="53" t="str">
        <f t="shared" si="4"/>
        <v/>
      </c>
      <c r="G285" s="53" t="str">
        <f t="shared" si="5"/>
        <v/>
      </c>
      <c r="H285" s="53" t="str">
        <f t="shared" si="6"/>
        <v/>
      </c>
      <c r="I285" s="53" t="str">
        <f t="shared" si="7"/>
        <v/>
      </c>
    </row>
    <row r="286" spans="2:9" ht="18.75" customHeight="1" x14ac:dyDescent="0.15">
      <c r="B286" s="71"/>
      <c r="C286" s="71"/>
      <c r="D286" s="71"/>
      <c r="E286" s="71"/>
      <c r="F286" s="53" t="str">
        <f t="shared" si="4"/>
        <v/>
      </c>
      <c r="G286" s="53" t="str">
        <f t="shared" si="5"/>
        <v/>
      </c>
      <c r="H286" s="53" t="str">
        <f t="shared" si="6"/>
        <v/>
      </c>
      <c r="I286" s="53" t="str">
        <f t="shared" si="7"/>
        <v/>
      </c>
    </row>
    <row r="287" spans="2:9" ht="18.75" customHeight="1" x14ac:dyDescent="0.15">
      <c r="B287" s="71"/>
      <c r="C287" s="71"/>
      <c r="D287" s="71"/>
      <c r="E287" s="71"/>
      <c r="F287" s="53" t="str">
        <f t="shared" si="4"/>
        <v/>
      </c>
      <c r="G287" s="53" t="str">
        <f t="shared" si="5"/>
        <v/>
      </c>
      <c r="H287" s="53" t="str">
        <f t="shared" si="6"/>
        <v/>
      </c>
      <c r="I287" s="53" t="str">
        <f t="shared" si="7"/>
        <v/>
      </c>
    </row>
    <row r="288" spans="2:9" ht="18.75" customHeight="1" x14ac:dyDescent="0.15">
      <c r="B288" s="71"/>
      <c r="C288" s="71"/>
      <c r="D288" s="71"/>
      <c r="E288" s="71"/>
      <c r="F288" s="53" t="str">
        <f t="shared" si="4"/>
        <v/>
      </c>
      <c r="G288" s="53" t="str">
        <f t="shared" si="5"/>
        <v/>
      </c>
      <c r="H288" s="53" t="str">
        <f t="shared" si="6"/>
        <v/>
      </c>
      <c r="I288" s="53" t="str">
        <f t="shared" si="7"/>
        <v/>
      </c>
    </row>
    <row r="289" spans="2:9" ht="18.75" customHeight="1" x14ac:dyDescent="0.15">
      <c r="B289" s="71"/>
      <c r="C289" s="71"/>
      <c r="D289" s="71"/>
      <c r="E289" s="71"/>
      <c r="F289" s="53" t="str">
        <f t="shared" si="4"/>
        <v/>
      </c>
      <c r="G289" s="53" t="str">
        <f t="shared" si="5"/>
        <v/>
      </c>
      <c r="H289" s="53" t="str">
        <f t="shared" si="6"/>
        <v/>
      </c>
      <c r="I289" s="53" t="str">
        <f t="shared" si="7"/>
        <v/>
      </c>
    </row>
    <row r="290" spans="2:9" ht="18.75" customHeight="1" x14ac:dyDescent="0.15">
      <c r="B290" s="71"/>
      <c r="C290" s="71"/>
      <c r="D290" s="71"/>
      <c r="E290" s="71"/>
      <c r="F290" s="53" t="str">
        <f t="shared" si="4"/>
        <v/>
      </c>
      <c r="G290" s="53" t="str">
        <f t="shared" si="5"/>
        <v/>
      </c>
      <c r="H290" s="53" t="str">
        <f t="shared" si="6"/>
        <v/>
      </c>
      <c r="I290" s="53" t="str">
        <f t="shared" si="7"/>
        <v/>
      </c>
    </row>
    <row r="291" spans="2:9" ht="18.75" customHeight="1" x14ac:dyDescent="0.15">
      <c r="B291" s="71"/>
      <c r="C291" s="71"/>
      <c r="D291" s="71"/>
      <c r="E291" s="71"/>
      <c r="F291" s="53" t="str">
        <f t="shared" si="4"/>
        <v/>
      </c>
      <c r="G291" s="53" t="str">
        <f t="shared" si="5"/>
        <v/>
      </c>
      <c r="H291" s="53" t="str">
        <f t="shared" si="6"/>
        <v/>
      </c>
      <c r="I291" s="53" t="str">
        <f t="shared" si="7"/>
        <v/>
      </c>
    </row>
    <row r="292" spans="2:9" ht="18.75" customHeight="1" x14ac:dyDescent="0.15">
      <c r="B292" s="71"/>
      <c r="C292" s="71"/>
      <c r="D292" s="71"/>
      <c r="E292" s="71"/>
      <c r="F292" s="53" t="str">
        <f t="shared" si="4"/>
        <v/>
      </c>
      <c r="G292" s="53" t="str">
        <f t="shared" si="5"/>
        <v/>
      </c>
      <c r="H292" s="53" t="str">
        <f t="shared" si="6"/>
        <v/>
      </c>
      <c r="I292" s="53" t="str">
        <f t="shared" si="7"/>
        <v/>
      </c>
    </row>
    <row r="293" spans="2:9" ht="18.75" customHeight="1" x14ac:dyDescent="0.15">
      <c r="B293" s="71"/>
      <c r="C293" s="71"/>
      <c r="D293" s="71"/>
      <c r="E293" s="71"/>
      <c r="F293" s="53" t="str">
        <f t="shared" si="4"/>
        <v/>
      </c>
      <c r="G293" s="53" t="str">
        <f t="shared" si="5"/>
        <v/>
      </c>
      <c r="H293" s="53" t="str">
        <f t="shared" si="6"/>
        <v/>
      </c>
      <c r="I293" s="53" t="str">
        <f t="shared" si="7"/>
        <v/>
      </c>
    </row>
    <row r="294" spans="2:9" ht="18.75" customHeight="1" x14ac:dyDescent="0.15">
      <c r="B294" s="71"/>
      <c r="C294" s="71"/>
      <c r="D294" s="71"/>
      <c r="E294" s="71"/>
      <c r="F294" s="53" t="str">
        <f t="shared" si="4"/>
        <v/>
      </c>
      <c r="G294" s="53" t="str">
        <f t="shared" si="5"/>
        <v/>
      </c>
      <c r="H294" s="53" t="str">
        <f t="shared" si="6"/>
        <v/>
      </c>
      <c r="I294" s="53" t="str">
        <f t="shared" si="7"/>
        <v/>
      </c>
    </row>
    <row r="295" spans="2:9" ht="18.75" customHeight="1" x14ac:dyDescent="0.15">
      <c r="B295" s="71"/>
      <c r="C295" s="71"/>
      <c r="D295" s="71"/>
      <c r="E295" s="71"/>
      <c r="F295" s="53" t="str">
        <f t="shared" si="4"/>
        <v/>
      </c>
      <c r="G295" s="53" t="str">
        <f t="shared" si="5"/>
        <v/>
      </c>
      <c r="H295" s="53" t="str">
        <f t="shared" si="6"/>
        <v/>
      </c>
      <c r="I295" s="53" t="str">
        <f t="shared" si="7"/>
        <v/>
      </c>
    </row>
    <row r="296" spans="2:9" ht="18.75" customHeight="1" x14ac:dyDescent="0.15">
      <c r="B296" s="71"/>
      <c r="C296" s="71"/>
      <c r="D296" s="71"/>
      <c r="E296" s="71"/>
      <c r="F296" s="53" t="str">
        <f t="shared" si="4"/>
        <v/>
      </c>
      <c r="G296" s="53" t="str">
        <f t="shared" si="5"/>
        <v/>
      </c>
      <c r="H296" s="53" t="str">
        <f t="shared" si="6"/>
        <v/>
      </c>
      <c r="I296" s="53" t="str">
        <f t="shared" si="7"/>
        <v/>
      </c>
    </row>
    <row r="297" spans="2:9" ht="18.75" customHeight="1" x14ac:dyDescent="0.15">
      <c r="B297" s="71"/>
      <c r="C297" s="71"/>
      <c r="D297" s="71"/>
      <c r="E297" s="71"/>
      <c r="F297" s="53" t="str">
        <f t="shared" si="4"/>
        <v/>
      </c>
      <c r="G297" s="53" t="str">
        <f t="shared" si="5"/>
        <v/>
      </c>
      <c r="H297" s="53" t="str">
        <f t="shared" si="6"/>
        <v/>
      </c>
      <c r="I297" s="53" t="str">
        <f t="shared" si="7"/>
        <v/>
      </c>
    </row>
    <row r="298" spans="2:9" ht="18.75" customHeight="1" x14ac:dyDescent="0.15">
      <c r="B298" s="71"/>
      <c r="C298" s="71"/>
      <c r="D298" s="71"/>
      <c r="E298" s="71"/>
      <c r="F298" s="53" t="str">
        <f t="shared" si="4"/>
        <v/>
      </c>
      <c r="G298" s="53" t="str">
        <f t="shared" si="5"/>
        <v/>
      </c>
      <c r="H298" s="53" t="str">
        <f t="shared" si="6"/>
        <v/>
      </c>
      <c r="I298" s="53" t="str">
        <f t="shared" si="7"/>
        <v/>
      </c>
    </row>
    <row r="299" spans="2:9" ht="18.75" customHeight="1" x14ac:dyDescent="0.15">
      <c r="B299" s="71"/>
      <c r="C299" s="71"/>
      <c r="D299" s="71"/>
      <c r="E299" s="71"/>
      <c r="F299" s="53" t="str">
        <f t="shared" si="4"/>
        <v/>
      </c>
      <c r="G299" s="53" t="str">
        <f t="shared" si="5"/>
        <v/>
      </c>
      <c r="H299" s="53" t="str">
        <f t="shared" si="6"/>
        <v/>
      </c>
      <c r="I299" s="53" t="str">
        <f t="shared" si="7"/>
        <v/>
      </c>
    </row>
    <row r="300" spans="2:9" ht="18.75" customHeight="1" x14ac:dyDescent="0.15">
      <c r="B300" s="71"/>
      <c r="C300" s="71"/>
      <c r="D300" s="71"/>
      <c r="E300" s="71"/>
      <c r="F300" s="53" t="str">
        <f t="shared" si="4"/>
        <v/>
      </c>
      <c r="G300" s="53" t="str">
        <f t="shared" si="5"/>
        <v/>
      </c>
      <c r="H300" s="53" t="str">
        <f t="shared" si="6"/>
        <v/>
      </c>
      <c r="I300" s="53" t="str">
        <f t="shared" si="7"/>
        <v/>
      </c>
    </row>
    <row r="301" spans="2:9" ht="18.75" customHeight="1" x14ac:dyDescent="0.15">
      <c r="B301" s="71"/>
      <c r="C301" s="71"/>
      <c r="D301" s="71"/>
      <c r="E301" s="71"/>
      <c r="F301" s="53" t="str">
        <f t="shared" si="4"/>
        <v/>
      </c>
      <c r="G301" s="53" t="str">
        <f t="shared" si="5"/>
        <v/>
      </c>
      <c r="H301" s="53" t="str">
        <f t="shared" si="6"/>
        <v/>
      </c>
      <c r="I301" s="53" t="str">
        <f t="shared" si="7"/>
        <v/>
      </c>
    </row>
    <row r="302" spans="2:9" ht="18.75" customHeight="1" x14ac:dyDescent="0.15">
      <c r="B302" s="71"/>
      <c r="C302" s="71"/>
      <c r="D302" s="71"/>
      <c r="E302" s="71"/>
      <c r="F302" s="53" t="str">
        <f t="shared" si="4"/>
        <v/>
      </c>
      <c r="G302" s="53" t="str">
        <f t="shared" si="5"/>
        <v/>
      </c>
      <c r="H302" s="53" t="str">
        <f t="shared" si="6"/>
        <v/>
      </c>
      <c r="I302" s="53" t="str">
        <f t="shared" si="7"/>
        <v/>
      </c>
    </row>
    <row r="303" spans="2:9" ht="18.75" customHeight="1" x14ac:dyDescent="0.15">
      <c r="B303" s="71"/>
      <c r="C303" s="71"/>
      <c r="D303" s="71"/>
      <c r="E303" s="71"/>
      <c r="F303" s="53" t="str">
        <f t="shared" si="4"/>
        <v/>
      </c>
      <c r="G303" s="53" t="str">
        <f t="shared" si="5"/>
        <v/>
      </c>
      <c r="H303" s="53" t="str">
        <f t="shared" si="6"/>
        <v/>
      </c>
      <c r="I303" s="53" t="str">
        <f t="shared" si="7"/>
        <v/>
      </c>
    </row>
    <row r="304" spans="2:9" ht="18.75" customHeight="1" x14ac:dyDescent="0.15">
      <c r="B304" s="71"/>
      <c r="C304" s="71"/>
      <c r="D304" s="71"/>
      <c r="E304" s="71"/>
      <c r="F304" s="53" t="str">
        <f t="shared" si="4"/>
        <v/>
      </c>
      <c r="G304" s="53" t="str">
        <f t="shared" si="5"/>
        <v/>
      </c>
      <c r="H304" s="53" t="str">
        <f t="shared" si="6"/>
        <v/>
      </c>
      <c r="I304" s="53" t="str">
        <f t="shared" si="7"/>
        <v/>
      </c>
    </row>
    <row r="305" spans="2:9" ht="18.75" customHeight="1" x14ac:dyDescent="0.15">
      <c r="B305" s="71"/>
      <c r="C305" s="71"/>
      <c r="D305" s="71"/>
      <c r="E305" s="71"/>
      <c r="F305" s="53" t="str">
        <f t="shared" si="4"/>
        <v/>
      </c>
      <c r="G305" s="53" t="str">
        <f t="shared" si="5"/>
        <v/>
      </c>
      <c r="H305" s="53" t="str">
        <f t="shared" si="6"/>
        <v/>
      </c>
      <c r="I305" s="53" t="str">
        <f t="shared" si="7"/>
        <v/>
      </c>
    </row>
    <row r="306" spans="2:9" ht="18.75" customHeight="1" x14ac:dyDescent="0.15">
      <c r="B306" s="71"/>
      <c r="C306" s="71"/>
      <c r="D306" s="71"/>
      <c r="E306" s="71"/>
      <c r="F306" s="53" t="str">
        <f t="shared" si="4"/>
        <v/>
      </c>
      <c r="G306" s="53" t="str">
        <f t="shared" si="5"/>
        <v/>
      </c>
      <c r="H306" s="53" t="str">
        <f t="shared" si="6"/>
        <v/>
      </c>
      <c r="I306" s="53" t="str">
        <f t="shared" si="7"/>
        <v/>
      </c>
    </row>
    <row r="307" spans="2:9" ht="18.75" customHeight="1" x14ac:dyDescent="0.15">
      <c r="B307" s="71"/>
      <c r="C307" s="71"/>
      <c r="D307" s="71"/>
      <c r="E307" s="71"/>
      <c r="F307" s="53" t="str">
        <f t="shared" si="4"/>
        <v/>
      </c>
      <c r="G307" s="53" t="str">
        <f t="shared" si="5"/>
        <v/>
      </c>
      <c r="H307" s="53" t="str">
        <f t="shared" si="6"/>
        <v/>
      </c>
      <c r="I307" s="53" t="str">
        <f t="shared" si="7"/>
        <v/>
      </c>
    </row>
    <row r="308" spans="2:9" ht="18.75" customHeight="1" x14ac:dyDescent="0.15">
      <c r="B308" s="71"/>
      <c r="C308" s="71"/>
      <c r="D308" s="71"/>
      <c r="E308" s="71"/>
      <c r="F308" s="53" t="str">
        <f t="shared" ref="F308:F371" si="8">IF($E308="","",INDEX(担当者,$E308,2))</f>
        <v/>
      </c>
      <c r="G308" s="53" t="str">
        <f t="shared" ref="G308:G371" si="9">IF($E308="","",INDEX(担当者,$E308,3))</f>
        <v/>
      </c>
      <c r="H308" s="53" t="str">
        <f t="shared" ref="H308:H371" si="10">IF($E308="","",INDEX(担当者,$E308,4))</f>
        <v/>
      </c>
      <c r="I308" s="53" t="str">
        <f t="shared" ref="I308:I371" si="11">IF($E308="","",INDEX(担当者,$E308,5))</f>
        <v/>
      </c>
    </row>
    <row r="309" spans="2:9" ht="18.75" customHeight="1" x14ac:dyDescent="0.15">
      <c r="B309" s="71"/>
      <c r="C309" s="71"/>
      <c r="D309" s="71"/>
      <c r="E309" s="71"/>
      <c r="F309" s="53" t="str">
        <f t="shared" si="8"/>
        <v/>
      </c>
      <c r="G309" s="53" t="str">
        <f t="shared" si="9"/>
        <v/>
      </c>
      <c r="H309" s="53" t="str">
        <f t="shared" si="10"/>
        <v/>
      </c>
      <c r="I309" s="53" t="str">
        <f t="shared" si="11"/>
        <v/>
      </c>
    </row>
    <row r="310" spans="2:9" ht="18.75" customHeight="1" x14ac:dyDescent="0.15">
      <c r="B310" s="71"/>
      <c r="C310" s="71"/>
      <c r="D310" s="71"/>
      <c r="E310" s="71"/>
      <c r="F310" s="53" t="str">
        <f t="shared" si="8"/>
        <v/>
      </c>
      <c r="G310" s="53" t="str">
        <f t="shared" si="9"/>
        <v/>
      </c>
      <c r="H310" s="53" t="str">
        <f t="shared" si="10"/>
        <v/>
      </c>
      <c r="I310" s="53" t="str">
        <f t="shared" si="11"/>
        <v/>
      </c>
    </row>
    <row r="311" spans="2:9" ht="18.75" customHeight="1" x14ac:dyDescent="0.15">
      <c r="B311" s="71"/>
      <c r="C311" s="71"/>
      <c r="D311" s="71"/>
      <c r="E311" s="71"/>
      <c r="F311" s="53" t="str">
        <f t="shared" si="8"/>
        <v/>
      </c>
      <c r="G311" s="53" t="str">
        <f t="shared" si="9"/>
        <v/>
      </c>
      <c r="H311" s="53" t="str">
        <f t="shared" si="10"/>
        <v/>
      </c>
      <c r="I311" s="53" t="str">
        <f t="shared" si="11"/>
        <v/>
      </c>
    </row>
    <row r="312" spans="2:9" ht="18.75" customHeight="1" x14ac:dyDescent="0.15">
      <c r="B312" s="71"/>
      <c r="C312" s="71"/>
      <c r="D312" s="71"/>
      <c r="E312" s="71"/>
      <c r="F312" s="53" t="str">
        <f t="shared" si="8"/>
        <v/>
      </c>
      <c r="G312" s="53" t="str">
        <f t="shared" si="9"/>
        <v/>
      </c>
      <c r="H312" s="53" t="str">
        <f t="shared" si="10"/>
        <v/>
      </c>
      <c r="I312" s="53" t="str">
        <f t="shared" si="11"/>
        <v/>
      </c>
    </row>
    <row r="313" spans="2:9" ht="18.75" customHeight="1" x14ac:dyDescent="0.15">
      <c r="B313" s="71"/>
      <c r="C313" s="71"/>
      <c r="D313" s="71"/>
      <c r="E313" s="71"/>
      <c r="F313" s="53" t="str">
        <f t="shared" si="8"/>
        <v/>
      </c>
      <c r="G313" s="53" t="str">
        <f t="shared" si="9"/>
        <v/>
      </c>
      <c r="H313" s="53" t="str">
        <f t="shared" si="10"/>
        <v/>
      </c>
      <c r="I313" s="53" t="str">
        <f t="shared" si="11"/>
        <v/>
      </c>
    </row>
    <row r="314" spans="2:9" ht="18.75" customHeight="1" x14ac:dyDescent="0.15">
      <c r="B314" s="71"/>
      <c r="C314" s="71"/>
      <c r="D314" s="71"/>
      <c r="E314" s="71"/>
      <c r="F314" s="53" t="str">
        <f t="shared" si="8"/>
        <v/>
      </c>
      <c r="G314" s="53" t="str">
        <f t="shared" si="9"/>
        <v/>
      </c>
      <c r="H314" s="53" t="str">
        <f t="shared" si="10"/>
        <v/>
      </c>
      <c r="I314" s="53" t="str">
        <f t="shared" si="11"/>
        <v/>
      </c>
    </row>
    <row r="315" spans="2:9" ht="18.75" customHeight="1" x14ac:dyDescent="0.15">
      <c r="B315" s="71"/>
      <c r="C315" s="71"/>
      <c r="D315" s="71"/>
      <c r="E315" s="71"/>
      <c r="F315" s="53" t="str">
        <f t="shared" si="8"/>
        <v/>
      </c>
      <c r="G315" s="53" t="str">
        <f t="shared" si="9"/>
        <v/>
      </c>
      <c r="H315" s="53" t="str">
        <f t="shared" si="10"/>
        <v/>
      </c>
      <c r="I315" s="53" t="str">
        <f t="shared" si="11"/>
        <v/>
      </c>
    </row>
    <row r="316" spans="2:9" ht="18.75" customHeight="1" x14ac:dyDescent="0.15">
      <c r="B316" s="71"/>
      <c r="C316" s="71"/>
      <c r="D316" s="71"/>
      <c r="E316" s="71"/>
      <c r="F316" s="53" t="str">
        <f t="shared" si="8"/>
        <v/>
      </c>
      <c r="G316" s="53" t="str">
        <f t="shared" si="9"/>
        <v/>
      </c>
      <c r="H316" s="53" t="str">
        <f t="shared" si="10"/>
        <v/>
      </c>
      <c r="I316" s="53" t="str">
        <f t="shared" si="11"/>
        <v/>
      </c>
    </row>
    <row r="317" spans="2:9" ht="18.75" customHeight="1" x14ac:dyDescent="0.15">
      <c r="B317" s="71"/>
      <c r="C317" s="71"/>
      <c r="D317" s="71"/>
      <c r="E317" s="71"/>
      <c r="F317" s="53" t="str">
        <f t="shared" si="8"/>
        <v/>
      </c>
      <c r="G317" s="53" t="str">
        <f t="shared" si="9"/>
        <v/>
      </c>
      <c r="H317" s="53" t="str">
        <f t="shared" si="10"/>
        <v/>
      </c>
      <c r="I317" s="53" t="str">
        <f t="shared" si="11"/>
        <v/>
      </c>
    </row>
    <row r="318" spans="2:9" ht="18.75" customHeight="1" x14ac:dyDescent="0.15">
      <c r="B318" s="71"/>
      <c r="C318" s="71"/>
      <c r="D318" s="71"/>
      <c r="E318" s="71"/>
      <c r="F318" s="53" t="str">
        <f t="shared" si="8"/>
        <v/>
      </c>
      <c r="G318" s="53" t="str">
        <f t="shared" si="9"/>
        <v/>
      </c>
      <c r="H318" s="53" t="str">
        <f t="shared" si="10"/>
        <v/>
      </c>
      <c r="I318" s="53" t="str">
        <f t="shared" si="11"/>
        <v/>
      </c>
    </row>
    <row r="319" spans="2:9" ht="18.75" customHeight="1" x14ac:dyDescent="0.15">
      <c r="B319" s="71"/>
      <c r="C319" s="71"/>
      <c r="D319" s="71"/>
      <c r="E319" s="71"/>
      <c r="F319" s="53" t="str">
        <f t="shared" si="8"/>
        <v/>
      </c>
      <c r="G319" s="53" t="str">
        <f t="shared" si="9"/>
        <v/>
      </c>
      <c r="H319" s="53" t="str">
        <f t="shared" si="10"/>
        <v/>
      </c>
      <c r="I319" s="53" t="str">
        <f t="shared" si="11"/>
        <v/>
      </c>
    </row>
    <row r="320" spans="2:9" ht="18.75" customHeight="1" x14ac:dyDescent="0.15">
      <c r="B320" s="71"/>
      <c r="C320" s="71"/>
      <c r="D320" s="71"/>
      <c r="E320" s="71"/>
      <c r="F320" s="53" t="str">
        <f t="shared" si="8"/>
        <v/>
      </c>
      <c r="G320" s="53" t="str">
        <f t="shared" si="9"/>
        <v/>
      </c>
      <c r="H320" s="53" t="str">
        <f t="shared" si="10"/>
        <v/>
      </c>
      <c r="I320" s="53" t="str">
        <f t="shared" si="11"/>
        <v/>
      </c>
    </row>
    <row r="321" spans="2:9" ht="18.75" customHeight="1" x14ac:dyDescent="0.15">
      <c r="B321" s="71"/>
      <c r="C321" s="71"/>
      <c r="D321" s="71"/>
      <c r="E321" s="71"/>
      <c r="F321" s="53" t="str">
        <f t="shared" si="8"/>
        <v/>
      </c>
      <c r="G321" s="53" t="str">
        <f t="shared" si="9"/>
        <v/>
      </c>
      <c r="H321" s="53" t="str">
        <f t="shared" si="10"/>
        <v/>
      </c>
      <c r="I321" s="53" t="str">
        <f t="shared" si="11"/>
        <v/>
      </c>
    </row>
    <row r="322" spans="2:9" ht="18.75" customHeight="1" x14ac:dyDescent="0.15">
      <c r="B322" s="71"/>
      <c r="C322" s="71"/>
      <c r="D322" s="71"/>
      <c r="E322" s="71"/>
      <c r="F322" s="53" t="str">
        <f t="shared" si="8"/>
        <v/>
      </c>
      <c r="G322" s="53" t="str">
        <f t="shared" si="9"/>
        <v/>
      </c>
      <c r="H322" s="53" t="str">
        <f t="shared" si="10"/>
        <v/>
      </c>
      <c r="I322" s="53" t="str">
        <f t="shared" si="11"/>
        <v/>
      </c>
    </row>
    <row r="323" spans="2:9" ht="18.75" customHeight="1" x14ac:dyDescent="0.15">
      <c r="B323" s="71"/>
      <c r="C323" s="71"/>
      <c r="D323" s="71"/>
      <c r="E323" s="71"/>
      <c r="F323" s="53" t="str">
        <f t="shared" si="8"/>
        <v/>
      </c>
      <c r="G323" s="53" t="str">
        <f t="shared" si="9"/>
        <v/>
      </c>
      <c r="H323" s="53" t="str">
        <f t="shared" si="10"/>
        <v/>
      </c>
      <c r="I323" s="53" t="str">
        <f t="shared" si="11"/>
        <v/>
      </c>
    </row>
    <row r="324" spans="2:9" ht="18.75" customHeight="1" x14ac:dyDescent="0.15">
      <c r="B324" s="71"/>
      <c r="C324" s="71"/>
      <c r="D324" s="71"/>
      <c r="E324" s="71"/>
      <c r="F324" s="53" t="str">
        <f t="shared" si="8"/>
        <v/>
      </c>
      <c r="G324" s="53" t="str">
        <f t="shared" si="9"/>
        <v/>
      </c>
      <c r="H324" s="53" t="str">
        <f t="shared" si="10"/>
        <v/>
      </c>
      <c r="I324" s="53" t="str">
        <f t="shared" si="11"/>
        <v/>
      </c>
    </row>
    <row r="325" spans="2:9" ht="18.75" customHeight="1" x14ac:dyDescent="0.15">
      <c r="B325" s="71"/>
      <c r="C325" s="71"/>
      <c r="D325" s="71"/>
      <c r="E325" s="71"/>
      <c r="F325" s="53" t="str">
        <f t="shared" si="8"/>
        <v/>
      </c>
      <c r="G325" s="53" t="str">
        <f t="shared" si="9"/>
        <v/>
      </c>
      <c r="H325" s="53" t="str">
        <f t="shared" si="10"/>
        <v/>
      </c>
      <c r="I325" s="53" t="str">
        <f t="shared" si="11"/>
        <v/>
      </c>
    </row>
    <row r="326" spans="2:9" ht="18.75" customHeight="1" x14ac:dyDescent="0.15">
      <c r="B326" s="71"/>
      <c r="C326" s="71"/>
      <c r="D326" s="71"/>
      <c r="E326" s="71"/>
      <c r="F326" s="53" t="str">
        <f t="shared" si="8"/>
        <v/>
      </c>
      <c r="G326" s="53" t="str">
        <f t="shared" si="9"/>
        <v/>
      </c>
      <c r="H326" s="53" t="str">
        <f t="shared" si="10"/>
        <v/>
      </c>
      <c r="I326" s="53" t="str">
        <f t="shared" si="11"/>
        <v/>
      </c>
    </row>
    <row r="327" spans="2:9" ht="18.75" customHeight="1" x14ac:dyDescent="0.15">
      <c r="B327" s="71"/>
      <c r="C327" s="71"/>
      <c r="D327" s="71"/>
      <c r="E327" s="71"/>
      <c r="F327" s="53" t="str">
        <f t="shared" si="8"/>
        <v/>
      </c>
      <c r="G327" s="53" t="str">
        <f t="shared" si="9"/>
        <v/>
      </c>
      <c r="H327" s="53" t="str">
        <f t="shared" si="10"/>
        <v/>
      </c>
      <c r="I327" s="53" t="str">
        <f t="shared" si="11"/>
        <v/>
      </c>
    </row>
    <row r="328" spans="2:9" ht="18.75" customHeight="1" x14ac:dyDescent="0.15">
      <c r="B328" s="71"/>
      <c r="C328" s="71"/>
      <c r="D328" s="71"/>
      <c r="E328" s="71"/>
      <c r="F328" s="53" t="str">
        <f t="shared" si="8"/>
        <v/>
      </c>
      <c r="G328" s="53" t="str">
        <f t="shared" si="9"/>
        <v/>
      </c>
      <c r="H328" s="53" t="str">
        <f t="shared" si="10"/>
        <v/>
      </c>
      <c r="I328" s="53" t="str">
        <f t="shared" si="11"/>
        <v/>
      </c>
    </row>
    <row r="329" spans="2:9" ht="18.75" customHeight="1" x14ac:dyDescent="0.15">
      <c r="B329" s="71"/>
      <c r="C329" s="71"/>
      <c r="D329" s="71"/>
      <c r="E329" s="71"/>
      <c r="F329" s="53" t="str">
        <f t="shared" si="8"/>
        <v/>
      </c>
      <c r="G329" s="53" t="str">
        <f t="shared" si="9"/>
        <v/>
      </c>
      <c r="H329" s="53" t="str">
        <f t="shared" si="10"/>
        <v/>
      </c>
      <c r="I329" s="53" t="str">
        <f t="shared" si="11"/>
        <v/>
      </c>
    </row>
    <row r="330" spans="2:9" ht="18.75" customHeight="1" x14ac:dyDescent="0.15">
      <c r="B330" s="71"/>
      <c r="C330" s="71"/>
      <c r="D330" s="71"/>
      <c r="E330" s="71"/>
      <c r="F330" s="53" t="str">
        <f t="shared" si="8"/>
        <v/>
      </c>
      <c r="G330" s="53" t="str">
        <f t="shared" si="9"/>
        <v/>
      </c>
      <c r="H330" s="53" t="str">
        <f t="shared" si="10"/>
        <v/>
      </c>
      <c r="I330" s="53" t="str">
        <f t="shared" si="11"/>
        <v/>
      </c>
    </row>
    <row r="331" spans="2:9" ht="18.75" customHeight="1" x14ac:dyDescent="0.15">
      <c r="B331" s="71"/>
      <c r="C331" s="71"/>
      <c r="D331" s="71"/>
      <c r="E331" s="71"/>
      <c r="F331" s="53" t="str">
        <f t="shared" si="8"/>
        <v/>
      </c>
      <c r="G331" s="53" t="str">
        <f t="shared" si="9"/>
        <v/>
      </c>
      <c r="H331" s="53" t="str">
        <f t="shared" si="10"/>
        <v/>
      </c>
      <c r="I331" s="53" t="str">
        <f t="shared" si="11"/>
        <v/>
      </c>
    </row>
    <row r="332" spans="2:9" ht="18.75" customHeight="1" x14ac:dyDescent="0.15">
      <c r="B332" s="71"/>
      <c r="C332" s="71"/>
      <c r="D332" s="71"/>
      <c r="E332" s="71"/>
      <c r="F332" s="53" t="str">
        <f t="shared" si="8"/>
        <v/>
      </c>
      <c r="G332" s="53" t="str">
        <f t="shared" si="9"/>
        <v/>
      </c>
      <c r="H332" s="53" t="str">
        <f t="shared" si="10"/>
        <v/>
      </c>
      <c r="I332" s="53" t="str">
        <f t="shared" si="11"/>
        <v/>
      </c>
    </row>
    <row r="333" spans="2:9" ht="18.75" customHeight="1" x14ac:dyDescent="0.15">
      <c r="B333" s="71"/>
      <c r="C333" s="71"/>
      <c r="D333" s="71"/>
      <c r="E333" s="71"/>
      <c r="F333" s="53" t="str">
        <f t="shared" si="8"/>
        <v/>
      </c>
      <c r="G333" s="53" t="str">
        <f t="shared" si="9"/>
        <v/>
      </c>
      <c r="H333" s="53" t="str">
        <f t="shared" si="10"/>
        <v/>
      </c>
      <c r="I333" s="53" t="str">
        <f t="shared" si="11"/>
        <v/>
      </c>
    </row>
    <row r="334" spans="2:9" ht="18.75" customHeight="1" x14ac:dyDescent="0.15">
      <c r="B334" s="71"/>
      <c r="C334" s="71"/>
      <c r="D334" s="71"/>
      <c r="E334" s="71"/>
      <c r="F334" s="53" t="str">
        <f t="shared" si="8"/>
        <v/>
      </c>
      <c r="G334" s="53" t="str">
        <f t="shared" si="9"/>
        <v/>
      </c>
      <c r="H334" s="53" t="str">
        <f t="shared" si="10"/>
        <v/>
      </c>
      <c r="I334" s="53" t="str">
        <f t="shared" si="11"/>
        <v/>
      </c>
    </row>
    <row r="335" spans="2:9" ht="18.75" customHeight="1" x14ac:dyDescent="0.15">
      <c r="B335" s="71"/>
      <c r="C335" s="71"/>
      <c r="D335" s="71"/>
      <c r="E335" s="71"/>
      <c r="F335" s="53" t="str">
        <f t="shared" si="8"/>
        <v/>
      </c>
      <c r="G335" s="53" t="str">
        <f t="shared" si="9"/>
        <v/>
      </c>
      <c r="H335" s="53" t="str">
        <f t="shared" si="10"/>
        <v/>
      </c>
      <c r="I335" s="53" t="str">
        <f t="shared" si="11"/>
        <v/>
      </c>
    </row>
    <row r="336" spans="2:9" ht="18.75" customHeight="1" x14ac:dyDescent="0.15">
      <c r="B336" s="71"/>
      <c r="C336" s="71"/>
      <c r="D336" s="71"/>
      <c r="E336" s="71"/>
      <c r="F336" s="53" t="str">
        <f t="shared" si="8"/>
        <v/>
      </c>
      <c r="G336" s="53" t="str">
        <f t="shared" si="9"/>
        <v/>
      </c>
      <c r="H336" s="53" t="str">
        <f t="shared" si="10"/>
        <v/>
      </c>
      <c r="I336" s="53" t="str">
        <f t="shared" si="11"/>
        <v/>
      </c>
    </row>
    <row r="337" spans="2:9" ht="18.75" customHeight="1" x14ac:dyDescent="0.15">
      <c r="B337" s="71"/>
      <c r="C337" s="71"/>
      <c r="D337" s="71"/>
      <c r="E337" s="71"/>
      <c r="F337" s="53" t="str">
        <f t="shared" si="8"/>
        <v/>
      </c>
      <c r="G337" s="53" t="str">
        <f t="shared" si="9"/>
        <v/>
      </c>
      <c r="H337" s="53" t="str">
        <f t="shared" si="10"/>
        <v/>
      </c>
      <c r="I337" s="53" t="str">
        <f t="shared" si="11"/>
        <v/>
      </c>
    </row>
    <row r="338" spans="2:9" ht="18.75" customHeight="1" x14ac:dyDescent="0.15">
      <c r="B338" s="71"/>
      <c r="C338" s="71"/>
      <c r="D338" s="71"/>
      <c r="E338" s="71"/>
      <c r="F338" s="53" t="str">
        <f t="shared" si="8"/>
        <v/>
      </c>
      <c r="G338" s="53" t="str">
        <f t="shared" si="9"/>
        <v/>
      </c>
      <c r="H338" s="53" t="str">
        <f t="shared" si="10"/>
        <v/>
      </c>
      <c r="I338" s="53" t="str">
        <f t="shared" si="11"/>
        <v/>
      </c>
    </row>
    <row r="339" spans="2:9" ht="18.75" customHeight="1" x14ac:dyDescent="0.15">
      <c r="B339" s="71"/>
      <c r="C339" s="71"/>
      <c r="D339" s="71"/>
      <c r="E339" s="71"/>
      <c r="F339" s="53" t="str">
        <f t="shared" si="8"/>
        <v/>
      </c>
      <c r="G339" s="53" t="str">
        <f t="shared" si="9"/>
        <v/>
      </c>
      <c r="H339" s="53" t="str">
        <f t="shared" si="10"/>
        <v/>
      </c>
      <c r="I339" s="53" t="str">
        <f t="shared" si="11"/>
        <v/>
      </c>
    </row>
    <row r="340" spans="2:9" ht="18.75" customHeight="1" x14ac:dyDescent="0.15">
      <c r="B340" s="71"/>
      <c r="C340" s="71"/>
      <c r="D340" s="71"/>
      <c r="E340" s="71"/>
      <c r="F340" s="53" t="str">
        <f t="shared" si="8"/>
        <v/>
      </c>
      <c r="G340" s="53" t="str">
        <f t="shared" si="9"/>
        <v/>
      </c>
      <c r="H340" s="53" t="str">
        <f t="shared" si="10"/>
        <v/>
      </c>
      <c r="I340" s="53" t="str">
        <f t="shared" si="11"/>
        <v/>
      </c>
    </row>
    <row r="341" spans="2:9" ht="18.75" customHeight="1" x14ac:dyDescent="0.15">
      <c r="B341" s="71"/>
      <c r="C341" s="71"/>
      <c r="D341" s="71"/>
      <c r="E341" s="71"/>
      <c r="F341" s="53" t="str">
        <f t="shared" si="8"/>
        <v/>
      </c>
      <c r="G341" s="53" t="str">
        <f t="shared" si="9"/>
        <v/>
      </c>
      <c r="H341" s="53" t="str">
        <f t="shared" si="10"/>
        <v/>
      </c>
      <c r="I341" s="53" t="str">
        <f t="shared" si="11"/>
        <v/>
      </c>
    </row>
    <row r="342" spans="2:9" ht="18.75" customHeight="1" x14ac:dyDescent="0.15">
      <c r="B342" s="71"/>
      <c r="C342" s="71"/>
      <c r="D342" s="71"/>
      <c r="E342" s="71"/>
      <c r="F342" s="53" t="str">
        <f t="shared" si="8"/>
        <v/>
      </c>
      <c r="G342" s="53" t="str">
        <f t="shared" si="9"/>
        <v/>
      </c>
      <c r="H342" s="53" t="str">
        <f t="shared" si="10"/>
        <v/>
      </c>
      <c r="I342" s="53" t="str">
        <f t="shared" si="11"/>
        <v/>
      </c>
    </row>
    <row r="343" spans="2:9" ht="18.75" customHeight="1" x14ac:dyDescent="0.15">
      <c r="B343" s="71"/>
      <c r="C343" s="71"/>
      <c r="D343" s="71"/>
      <c r="E343" s="71"/>
      <c r="F343" s="53" t="str">
        <f t="shared" si="8"/>
        <v/>
      </c>
      <c r="G343" s="53" t="str">
        <f t="shared" si="9"/>
        <v/>
      </c>
      <c r="H343" s="53" t="str">
        <f t="shared" si="10"/>
        <v/>
      </c>
      <c r="I343" s="53" t="str">
        <f t="shared" si="11"/>
        <v/>
      </c>
    </row>
    <row r="344" spans="2:9" ht="18.75" customHeight="1" x14ac:dyDescent="0.15">
      <c r="B344" s="71"/>
      <c r="C344" s="71"/>
      <c r="D344" s="71"/>
      <c r="E344" s="71"/>
      <c r="F344" s="53" t="str">
        <f t="shared" si="8"/>
        <v/>
      </c>
      <c r="G344" s="53" t="str">
        <f t="shared" si="9"/>
        <v/>
      </c>
      <c r="H344" s="53" t="str">
        <f t="shared" si="10"/>
        <v/>
      </c>
      <c r="I344" s="53" t="str">
        <f t="shared" si="11"/>
        <v/>
      </c>
    </row>
    <row r="345" spans="2:9" ht="18.75" customHeight="1" x14ac:dyDescent="0.15">
      <c r="B345" s="71"/>
      <c r="C345" s="71"/>
      <c r="D345" s="71"/>
      <c r="E345" s="71"/>
      <c r="F345" s="53" t="str">
        <f t="shared" si="8"/>
        <v/>
      </c>
      <c r="G345" s="53" t="str">
        <f t="shared" si="9"/>
        <v/>
      </c>
      <c r="H345" s="53" t="str">
        <f t="shared" si="10"/>
        <v/>
      </c>
      <c r="I345" s="53" t="str">
        <f t="shared" si="11"/>
        <v/>
      </c>
    </row>
    <row r="346" spans="2:9" ht="18.75" customHeight="1" x14ac:dyDescent="0.15">
      <c r="B346" s="71"/>
      <c r="C346" s="71"/>
      <c r="D346" s="71"/>
      <c r="E346" s="71"/>
      <c r="F346" s="53" t="str">
        <f t="shared" si="8"/>
        <v/>
      </c>
      <c r="G346" s="53" t="str">
        <f t="shared" si="9"/>
        <v/>
      </c>
      <c r="H346" s="53" t="str">
        <f t="shared" si="10"/>
        <v/>
      </c>
      <c r="I346" s="53" t="str">
        <f t="shared" si="11"/>
        <v/>
      </c>
    </row>
    <row r="347" spans="2:9" ht="18.75" customHeight="1" x14ac:dyDescent="0.15">
      <c r="B347" s="71"/>
      <c r="C347" s="71"/>
      <c r="D347" s="71"/>
      <c r="E347" s="71"/>
      <c r="F347" s="53" t="str">
        <f t="shared" si="8"/>
        <v/>
      </c>
      <c r="G347" s="53" t="str">
        <f t="shared" si="9"/>
        <v/>
      </c>
      <c r="H347" s="53" t="str">
        <f t="shared" si="10"/>
        <v/>
      </c>
      <c r="I347" s="53" t="str">
        <f t="shared" si="11"/>
        <v/>
      </c>
    </row>
    <row r="348" spans="2:9" ht="18.75" customHeight="1" x14ac:dyDescent="0.15">
      <c r="B348" s="71"/>
      <c r="C348" s="71"/>
      <c r="D348" s="71"/>
      <c r="E348" s="71"/>
      <c r="F348" s="53" t="str">
        <f t="shared" si="8"/>
        <v/>
      </c>
      <c r="G348" s="53" t="str">
        <f t="shared" si="9"/>
        <v/>
      </c>
      <c r="H348" s="53" t="str">
        <f t="shared" si="10"/>
        <v/>
      </c>
      <c r="I348" s="53" t="str">
        <f t="shared" si="11"/>
        <v/>
      </c>
    </row>
    <row r="349" spans="2:9" ht="18.75" customHeight="1" x14ac:dyDescent="0.15">
      <c r="B349" s="71"/>
      <c r="C349" s="71"/>
      <c r="D349" s="71"/>
      <c r="E349" s="71"/>
      <c r="F349" s="53" t="str">
        <f t="shared" si="8"/>
        <v/>
      </c>
      <c r="G349" s="53" t="str">
        <f t="shared" si="9"/>
        <v/>
      </c>
      <c r="H349" s="53" t="str">
        <f t="shared" si="10"/>
        <v/>
      </c>
      <c r="I349" s="53" t="str">
        <f t="shared" si="11"/>
        <v/>
      </c>
    </row>
    <row r="350" spans="2:9" ht="18.75" customHeight="1" x14ac:dyDescent="0.15">
      <c r="B350" s="71"/>
      <c r="C350" s="71"/>
      <c r="D350" s="71"/>
      <c r="E350" s="71"/>
      <c r="F350" s="53" t="str">
        <f t="shared" si="8"/>
        <v/>
      </c>
      <c r="G350" s="53" t="str">
        <f t="shared" si="9"/>
        <v/>
      </c>
      <c r="H350" s="53" t="str">
        <f t="shared" si="10"/>
        <v/>
      </c>
      <c r="I350" s="53" t="str">
        <f t="shared" si="11"/>
        <v/>
      </c>
    </row>
    <row r="351" spans="2:9" ht="18.75" customHeight="1" x14ac:dyDescent="0.15">
      <c r="B351" s="71"/>
      <c r="C351" s="71"/>
      <c r="D351" s="71"/>
      <c r="E351" s="71"/>
      <c r="F351" s="53" t="str">
        <f t="shared" si="8"/>
        <v/>
      </c>
      <c r="G351" s="53" t="str">
        <f t="shared" si="9"/>
        <v/>
      </c>
      <c r="H351" s="53" t="str">
        <f t="shared" si="10"/>
        <v/>
      </c>
      <c r="I351" s="53" t="str">
        <f t="shared" si="11"/>
        <v/>
      </c>
    </row>
    <row r="352" spans="2:9" ht="18.75" customHeight="1" x14ac:dyDescent="0.15">
      <c r="B352" s="71"/>
      <c r="C352" s="71"/>
      <c r="D352" s="71"/>
      <c r="E352" s="71"/>
      <c r="F352" s="53" t="str">
        <f t="shared" si="8"/>
        <v/>
      </c>
      <c r="G352" s="53" t="str">
        <f t="shared" si="9"/>
        <v/>
      </c>
      <c r="H352" s="53" t="str">
        <f t="shared" si="10"/>
        <v/>
      </c>
      <c r="I352" s="53" t="str">
        <f t="shared" si="11"/>
        <v/>
      </c>
    </row>
    <row r="353" spans="2:9" ht="18.75" customHeight="1" x14ac:dyDescent="0.15">
      <c r="B353" s="71"/>
      <c r="C353" s="71"/>
      <c r="D353" s="71"/>
      <c r="E353" s="71"/>
      <c r="F353" s="53" t="str">
        <f t="shared" si="8"/>
        <v/>
      </c>
      <c r="G353" s="53" t="str">
        <f t="shared" si="9"/>
        <v/>
      </c>
      <c r="H353" s="53" t="str">
        <f t="shared" si="10"/>
        <v/>
      </c>
      <c r="I353" s="53" t="str">
        <f t="shared" si="11"/>
        <v/>
      </c>
    </row>
    <row r="354" spans="2:9" ht="18.75" customHeight="1" x14ac:dyDescent="0.15">
      <c r="B354" s="71"/>
      <c r="C354" s="71"/>
      <c r="D354" s="71"/>
      <c r="E354" s="71"/>
      <c r="F354" s="53" t="str">
        <f t="shared" si="8"/>
        <v/>
      </c>
      <c r="G354" s="53" t="str">
        <f t="shared" si="9"/>
        <v/>
      </c>
      <c r="H354" s="53" t="str">
        <f t="shared" si="10"/>
        <v/>
      </c>
      <c r="I354" s="53" t="str">
        <f t="shared" si="11"/>
        <v/>
      </c>
    </row>
    <row r="355" spans="2:9" ht="18.75" customHeight="1" x14ac:dyDescent="0.15">
      <c r="B355" s="71"/>
      <c r="C355" s="71"/>
      <c r="D355" s="71"/>
      <c r="E355" s="71"/>
      <c r="F355" s="53" t="str">
        <f t="shared" si="8"/>
        <v/>
      </c>
      <c r="G355" s="53" t="str">
        <f t="shared" si="9"/>
        <v/>
      </c>
      <c r="H355" s="53" t="str">
        <f t="shared" si="10"/>
        <v/>
      </c>
      <c r="I355" s="53" t="str">
        <f t="shared" si="11"/>
        <v/>
      </c>
    </row>
    <row r="356" spans="2:9" ht="18.75" customHeight="1" x14ac:dyDescent="0.15">
      <c r="B356" s="71"/>
      <c r="C356" s="71"/>
      <c r="D356" s="71"/>
      <c r="E356" s="71"/>
      <c r="F356" s="53" t="str">
        <f t="shared" si="8"/>
        <v/>
      </c>
      <c r="G356" s="53" t="str">
        <f t="shared" si="9"/>
        <v/>
      </c>
      <c r="H356" s="53" t="str">
        <f t="shared" si="10"/>
        <v/>
      </c>
      <c r="I356" s="53" t="str">
        <f t="shared" si="11"/>
        <v/>
      </c>
    </row>
    <row r="357" spans="2:9" ht="18.75" customHeight="1" x14ac:dyDescent="0.15">
      <c r="B357" s="71"/>
      <c r="C357" s="71"/>
      <c r="D357" s="71"/>
      <c r="E357" s="71"/>
      <c r="F357" s="53" t="str">
        <f t="shared" si="8"/>
        <v/>
      </c>
      <c r="G357" s="53" t="str">
        <f t="shared" si="9"/>
        <v/>
      </c>
      <c r="H357" s="53" t="str">
        <f t="shared" si="10"/>
        <v/>
      </c>
      <c r="I357" s="53" t="str">
        <f t="shared" si="11"/>
        <v/>
      </c>
    </row>
    <row r="358" spans="2:9" ht="18.75" customHeight="1" x14ac:dyDescent="0.15">
      <c r="B358" s="71"/>
      <c r="C358" s="71"/>
      <c r="D358" s="71"/>
      <c r="E358" s="71"/>
      <c r="F358" s="53" t="str">
        <f t="shared" si="8"/>
        <v/>
      </c>
      <c r="G358" s="53" t="str">
        <f t="shared" si="9"/>
        <v/>
      </c>
      <c r="H358" s="53" t="str">
        <f t="shared" si="10"/>
        <v/>
      </c>
      <c r="I358" s="53" t="str">
        <f t="shared" si="11"/>
        <v/>
      </c>
    </row>
    <row r="359" spans="2:9" ht="18.75" customHeight="1" x14ac:dyDescent="0.15">
      <c r="B359" s="71"/>
      <c r="C359" s="71"/>
      <c r="D359" s="71"/>
      <c r="E359" s="71"/>
      <c r="F359" s="53" t="str">
        <f t="shared" si="8"/>
        <v/>
      </c>
      <c r="G359" s="53" t="str">
        <f t="shared" si="9"/>
        <v/>
      </c>
      <c r="H359" s="53" t="str">
        <f t="shared" si="10"/>
        <v/>
      </c>
      <c r="I359" s="53" t="str">
        <f t="shared" si="11"/>
        <v/>
      </c>
    </row>
    <row r="360" spans="2:9" ht="18.75" customHeight="1" x14ac:dyDescent="0.15">
      <c r="B360" s="71"/>
      <c r="C360" s="71"/>
      <c r="D360" s="71"/>
      <c r="E360" s="71"/>
      <c r="F360" s="53" t="str">
        <f t="shared" si="8"/>
        <v/>
      </c>
      <c r="G360" s="53" t="str">
        <f t="shared" si="9"/>
        <v/>
      </c>
      <c r="H360" s="53" t="str">
        <f t="shared" si="10"/>
        <v/>
      </c>
      <c r="I360" s="53" t="str">
        <f t="shared" si="11"/>
        <v/>
      </c>
    </row>
    <row r="361" spans="2:9" ht="18.75" customHeight="1" x14ac:dyDescent="0.15">
      <c r="B361" s="71"/>
      <c r="C361" s="71"/>
      <c r="D361" s="71"/>
      <c r="E361" s="71"/>
      <c r="F361" s="53" t="str">
        <f t="shared" si="8"/>
        <v/>
      </c>
      <c r="G361" s="53" t="str">
        <f t="shared" si="9"/>
        <v/>
      </c>
      <c r="H361" s="53" t="str">
        <f t="shared" si="10"/>
        <v/>
      </c>
      <c r="I361" s="53" t="str">
        <f t="shared" si="11"/>
        <v/>
      </c>
    </row>
    <row r="362" spans="2:9" ht="18.75" customHeight="1" x14ac:dyDescent="0.15">
      <c r="B362" s="71"/>
      <c r="C362" s="71"/>
      <c r="D362" s="71"/>
      <c r="E362" s="71"/>
      <c r="F362" s="53" t="str">
        <f t="shared" si="8"/>
        <v/>
      </c>
      <c r="G362" s="53" t="str">
        <f t="shared" si="9"/>
        <v/>
      </c>
      <c r="H362" s="53" t="str">
        <f t="shared" si="10"/>
        <v/>
      </c>
      <c r="I362" s="53" t="str">
        <f t="shared" si="11"/>
        <v/>
      </c>
    </row>
    <row r="363" spans="2:9" ht="18.75" customHeight="1" x14ac:dyDescent="0.15">
      <c r="B363" s="71"/>
      <c r="C363" s="71"/>
      <c r="D363" s="71"/>
      <c r="E363" s="71"/>
      <c r="F363" s="53" t="str">
        <f t="shared" si="8"/>
        <v/>
      </c>
      <c r="G363" s="53" t="str">
        <f t="shared" si="9"/>
        <v/>
      </c>
      <c r="H363" s="53" t="str">
        <f t="shared" si="10"/>
        <v/>
      </c>
      <c r="I363" s="53" t="str">
        <f t="shared" si="11"/>
        <v/>
      </c>
    </row>
    <row r="364" spans="2:9" ht="18.75" customHeight="1" x14ac:dyDescent="0.15">
      <c r="B364" s="71"/>
      <c r="C364" s="71"/>
      <c r="D364" s="71"/>
      <c r="E364" s="71"/>
      <c r="F364" s="53" t="str">
        <f t="shared" si="8"/>
        <v/>
      </c>
      <c r="G364" s="53" t="str">
        <f t="shared" si="9"/>
        <v/>
      </c>
      <c r="H364" s="53" t="str">
        <f t="shared" si="10"/>
        <v/>
      </c>
      <c r="I364" s="53" t="str">
        <f t="shared" si="11"/>
        <v/>
      </c>
    </row>
    <row r="365" spans="2:9" ht="18.75" customHeight="1" x14ac:dyDescent="0.15">
      <c r="B365" s="71"/>
      <c r="C365" s="71"/>
      <c r="D365" s="71"/>
      <c r="E365" s="71"/>
      <c r="F365" s="53" t="str">
        <f t="shared" si="8"/>
        <v/>
      </c>
      <c r="G365" s="53" t="str">
        <f t="shared" si="9"/>
        <v/>
      </c>
      <c r="H365" s="53" t="str">
        <f t="shared" si="10"/>
        <v/>
      </c>
      <c r="I365" s="53" t="str">
        <f t="shared" si="11"/>
        <v/>
      </c>
    </row>
    <row r="366" spans="2:9" ht="18.75" customHeight="1" x14ac:dyDescent="0.15">
      <c r="B366" s="71"/>
      <c r="C366" s="71"/>
      <c r="D366" s="71"/>
      <c r="E366" s="71"/>
      <c r="F366" s="53" t="str">
        <f t="shared" si="8"/>
        <v/>
      </c>
      <c r="G366" s="53" t="str">
        <f t="shared" si="9"/>
        <v/>
      </c>
      <c r="H366" s="53" t="str">
        <f t="shared" si="10"/>
        <v/>
      </c>
      <c r="I366" s="53" t="str">
        <f t="shared" si="11"/>
        <v/>
      </c>
    </row>
    <row r="367" spans="2:9" ht="18.75" customHeight="1" x14ac:dyDescent="0.15">
      <c r="B367" s="71"/>
      <c r="C367" s="71"/>
      <c r="D367" s="71"/>
      <c r="E367" s="71"/>
      <c r="F367" s="53" t="str">
        <f t="shared" si="8"/>
        <v/>
      </c>
      <c r="G367" s="53" t="str">
        <f t="shared" si="9"/>
        <v/>
      </c>
      <c r="H367" s="53" t="str">
        <f t="shared" si="10"/>
        <v/>
      </c>
      <c r="I367" s="53" t="str">
        <f t="shared" si="11"/>
        <v/>
      </c>
    </row>
    <row r="368" spans="2:9" ht="18.75" customHeight="1" x14ac:dyDescent="0.15">
      <c r="B368" s="71"/>
      <c r="C368" s="71"/>
      <c r="D368" s="71"/>
      <c r="E368" s="71"/>
      <c r="F368" s="53" t="str">
        <f t="shared" si="8"/>
        <v/>
      </c>
      <c r="G368" s="53" t="str">
        <f t="shared" si="9"/>
        <v/>
      </c>
      <c r="H368" s="53" t="str">
        <f t="shared" si="10"/>
        <v/>
      </c>
      <c r="I368" s="53" t="str">
        <f t="shared" si="11"/>
        <v/>
      </c>
    </row>
    <row r="369" spans="2:9" ht="18.75" customHeight="1" x14ac:dyDescent="0.15">
      <c r="B369" s="71"/>
      <c r="C369" s="71"/>
      <c r="D369" s="71"/>
      <c r="E369" s="71"/>
      <c r="F369" s="53" t="str">
        <f t="shared" si="8"/>
        <v/>
      </c>
      <c r="G369" s="53" t="str">
        <f t="shared" si="9"/>
        <v/>
      </c>
      <c r="H369" s="53" t="str">
        <f t="shared" si="10"/>
        <v/>
      </c>
      <c r="I369" s="53" t="str">
        <f t="shared" si="11"/>
        <v/>
      </c>
    </row>
    <row r="370" spans="2:9" ht="18.75" customHeight="1" x14ac:dyDescent="0.15">
      <c r="B370" s="71"/>
      <c r="C370" s="71"/>
      <c r="D370" s="71"/>
      <c r="E370" s="71"/>
      <c r="F370" s="53" t="str">
        <f t="shared" si="8"/>
        <v/>
      </c>
      <c r="G370" s="53" t="str">
        <f t="shared" si="9"/>
        <v/>
      </c>
      <c r="H370" s="53" t="str">
        <f t="shared" si="10"/>
        <v/>
      </c>
      <c r="I370" s="53" t="str">
        <f t="shared" si="11"/>
        <v/>
      </c>
    </row>
    <row r="371" spans="2:9" ht="18.75" customHeight="1" x14ac:dyDescent="0.15">
      <c r="B371" s="71"/>
      <c r="C371" s="71"/>
      <c r="D371" s="71"/>
      <c r="E371" s="71"/>
      <c r="F371" s="53" t="str">
        <f t="shared" si="8"/>
        <v/>
      </c>
      <c r="G371" s="53" t="str">
        <f t="shared" si="9"/>
        <v/>
      </c>
      <c r="H371" s="53" t="str">
        <f t="shared" si="10"/>
        <v/>
      </c>
      <c r="I371" s="53" t="str">
        <f t="shared" si="11"/>
        <v/>
      </c>
    </row>
    <row r="372" spans="2:9" ht="18.75" customHeight="1" x14ac:dyDescent="0.15">
      <c r="B372" s="71"/>
      <c r="C372" s="71"/>
      <c r="D372" s="71"/>
      <c r="E372" s="71"/>
      <c r="F372" s="53" t="str">
        <f t="shared" ref="F372:F435" si="12">IF($E372="","",INDEX(担当者,$E372,2))</f>
        <v/>
      </c>
      <c r="G372" s="53" t="str">
        <f t="shared" ref="G372:G435" si="13">IF($E372="","",INDEX(担当者,$E372,3))</f>
        <v/>
      </c>
      <c r="H372" s="53" t="str">
        <f t="shared" ref="H372:H435" si="14">IF($E372="","",INDEX(担当者,$E372,4))</f>
        <v/>
      </c>
      <c r="I372" s="53" t="str">
        <f t="shared" ref="I372:I435" si="15">IF($E372="","",INDEX(担当者,$E372,5))</f>
        <v/>
      </c>
    </row>
    <row r="373" spans="2:9" ht="18.75" customHeight="1" x14ac:dyDescent="0.15">
      <c r="B373" s="71"/>
      <c r="C373" s="71"/>
      <c r="D373" s="71"/>
      <c r="E373" s="71"/>
      <c r="F373" s="53" t="str">
        <f t="shared" si="12"/>
        <v/>
      </c>
      <c r="G373" s="53" t="str">
        <f t="shared" si="13"/>
        <v/>
      </c>
      <c r="H373" s="53" t="str">
        <f t="shared" si="14"/>
        <v/>
      </c>
      <c r="I373" s="53" t="str">
        <f t="shared" si="15"/>
        <v/>
      </c>
    </row>
    <row r="374" spans="2:9" ht="18.75" customHeight="1" x14ac:dyDescent="0.15">
      <c r="B374" s="71"/>
      <c r="C374" s="71"/>
      <c r="D374" s="71"/>
      <c r="E374" s="71"/>
      <c r="F374" s="53" t="str">
        <f t="shared" si="12"/>
        <v/>
      </c>
      <c r="G374" s="53" t="str">
        <f t="shared" si="13"/>
        <v/>
      </c>
      <c r="H374" s="53" t="str">
        <f t="shared" si="14"/>
        <v/>
      </c>
      <c r="I374" s="53" t="str">
        <f t="shared" si="15"/>
        <v/>
      </c>
    </row>
    <row r="375" spans="2:9" ht="18.75" customHeight="1" x14ac:dyDescent="0.15">
      <c r="B375" s="71"/>
      <c r="C375" s="71"/>
      <c r="D375" s="71"/>
      <c r="E375" s="71"/>
      <c r="F375" s="53" t="str">
        <f t="shared" si="12"/>
        <v/>
      </c>
      <c r="G375" s="53" t="str">
        <f t="shared" si="13"/>
        <v/>
      </c>
      <c r="H375" s="53" t="str">
        <f t="shared" si="14"/>
        <v/>
      </c>
      <c r="I375" s="53" t="str">
        <f t="shared" si="15"/>
        <v/>
      </c>
    </row>
    <row r="376" spans="2:9" ht="18.75" customHeight="1" x14ac:dyDescent="0.15">
      <c r="B376" s="71"/>
      <c r="C376" s="71"/>
      <c r="D376" s="71"/>
      <c r="E376" s="71"/>
      <c r="F376" s="53" t="str">
        <f t="shared" si="12"/>
        <v/>
      </c>
      <c r="G376" s="53" t="str">
        <f t="shared" si="13"/>
        <v/>
      </c>
      <c r="H376" s="53" t="str">
        <f t="shared" si="14"/>
        <v/>
      </c>
      <c r="I376" s="53" t="str">
        <f t="shared" si="15"/>
        <v/>
      </c>
    </row>
    <row r="377" spans="2:9" ht="18.75" customHeight="1" x14ac:dyDescent="0.15">
      <c r="B377" s="71"/>
      <c r="C377" s="71"/>
      <c r="D377" s="71"/>
      <c r="E377" s="71"/>
      <c r="F377" s="53" t="str">
        <f t="shared" si="12"/>
        <v/>
      </c>
      <c r="G377" s="53" t="str">
        <f t="shared" si="13"/>
        <v/>
      </c>
      <c r="H377" s="53" t="str">
        <f t="shared" si="14"/>
        <v/>
      </c>
      <c r="I377" s="53" t="str">
        <f t="shared" si="15"/>
        <v/>
      </c>
    </row>
    <row r="378" spans="2:9" ht="18.75" customHeight="1" x14ac:dyDescent="0.15">
      <c r="B378" s="71"/>
      <c r="C378" s="71"/>
      <c r="D378" s="71"/>
      <c r="E378" s="71"/>
      <c r="F378" s="53" t="str">
        <f t="shared" si="12"/>
        <v/>
      </c>
      <c r="G378" s="53" t="str">
        <f t="shared" si="13"/>
        <v/>
      </c>
      <c r="H378" s="53" t="str">
        <f t="shared" si="14"/>
        <v/>
      </c>
      <c r="I378" s="53" t="str">
        <f t="shared" si="15"/>
        <v/>
      </c>
    </row>
    <row r="379" spans="2:9" ht="18.75" customHeight="1" x14ac:dyDescent="0.15">
      <c r="B379" s="71"/>
      <c r="C379" s="71"/>
      <c r="D379" s="71"/>
      <c r="E379" s="71"/>
      <c r="F379" s="53" t="str">
        <f t="shared" si="12"/>
        <v/>
      </c>
      <c r="G379" s="53" t="str">
        <f t="shared" si="13"/>
        <v/>
      </c>
      <c r="H379" s="53" t="str">
        <f t="shared" si="14"/>
        <v/>
      </c>
      <c r="I379" s="53" t="str">
        <f t="shared" si="15"/>
        <v/>
      </c>
    </row>
    <row r="380" spans="2:9" ht="18.75" customHeight="1" x14ac:dyDescent="0.15">
      <c r="B380" s="71"/>
      <c r="C380" s="71"/>
      <c r="D380" s="71"/>
      <c r="E380" s="71"/>
      <c r="F380" s="53" t="str">
        <f t="shared" si="12"/>
        <v/>
      </c>
      <c r="G380" s="53" t="str">
        <f t="shared" si="13"/>
        <v/>
      </c>
      <c r="H380" s="53" t="str">
        <f t="shared" si="14"/>
        <v/>
      </c>
      <c r="I380" s="53" t="str">
        <f t="shared" si="15"/>
        <v/>
      </c>
    </row>
    <row r="381" spans="2:9" ht="18.75" customHeight="1" x14ac:dyDescent="0.15">
      <c r="B381" s="71"/>
      <c r="C381" s="71"/>
      <c r="D381" s="71"/>
      <c r="E381" s="71"/>
      <c r="F381" s="53" t="str">
        <f t="shared" si="12"/>
        <v/>
      </c>
      <c r="G381" s="53" t="str">
        <f t="shared" si="13"/>
        <v/>
      </c>
      <c r="H381" s="53" t="str">
        <f t="shared" si="14"/>
        <v/>
      </c>
      <c r="I381" s="53" t="str">
        <f t="shared" si="15"/>
        <v/>
      </c>
    </row>
    <row r="382" spans="2:9" ht="18.75" customHeight="1" x14ac:dyDescent="0.15">
      <c r="B382" s="71"/>
      <c r="C382" s="71"/>
      <c r="D382" s="71"/>
      <c r="E382" s="71"/>
      <c r="F382" s="53" t="str">
        <f t="shared" si="12"/>
        <v/>
      </c>
      <c r="G382" s="53" t="str">
        <f t="shared" si="13"/>
        <v/>
      </c>
      <c r="H382" s="53" t="str">
        <f t="shared" si="14"/>
        <v/>
      </c>
      <c r="I382" s="53" t="str">
        <f t="shared" si="15"/>
        <v/>
      </c>
    </row>
    <row r="383" spans="2:9" ht="18.75" customHeight="1" x14ac:dyDescent="0.15">
      <c r="B383" s="71"/>
      <c r="C383" s="71"/>
      <c r="D383" s="71"/>
      <c r="E383" s="71"/>
      <c r="F383" s="53" t="str">
        <f t="shared" si="12"/>
        <v/>
      </c>
      <c r="G383" s="53" t="str">
        <f t="shared" si="13"/>
        <v/>
      </c>
      <c r="H383" s="53" t="str">
        <f t="shared" si="14"/>
        <v/>
      </c>
      <c r="I383" s="53" t="str">
        <f t="shared" si="15"/>
        <v/>
      </c>
    </row>
    <row r="384" spans="2:9" ht="18.75" customHeight="1" x14ac:dyDescent="0.15">
      <c r="B384" s="71"/>
      <c r="C384" s="71"/>
      <c r="D384" s="71"/>
      <c r="E384" s="71"/>
      <c r="F384" s="53" t="str">
        <f t="shared" si="12"/>
        <v/>
      </c>
      <c r="G384" s="53" t="str">
        <f t="shared" si="13"/>
        <v/>
      </c>
      <c r="H384" s="53" t="str">
        <f t="shared" si="14"/>
        <v/>
      </c>
      <c r="I384" s="53" t="str">
        <f t="shared" si="15"/>
        <v/>
      </c>
    </row>
    <row r="385" spans="2:9" ht="18.75" customHeight="1" x14ac:dyDescent="0.15">
      <c r="B385" s="71"/>
      <c r="C385" s="71"/>
      <c r="D385" s="71"/>
      <c r="E385" s="71"/>
      <c r="F385" s="53" t="str">
        <f t="shared" si="12"/>
        <v/>
      </c>
      <c r="G385" s="53" t="str">
        <f t="shared" si="13"/>
        <v/>
      </c>
      <c r="H385" s="53" t="str">
        <f t="shared" si="14"/>
        <v/>
      </c>
      <c r="I385" s="53" t="str">
        <f t="shared" si="15"/>
        <v/>
      </c>
    </row>
    <row r="386" spans="2:9" ht="18.75" customHeight="1" x14ac:dyDescent="0.15">
      <c r="B386" s="71"/>
      <c r="C386" s="71"/>
      <c r="D386" s="71"/>
      <c r="E386" s="71"/>
      <c r="F386" s="53" t="str">
        <f t="shared" si="12"/>
        <v/>
      </c>
      <c r="G386" s="53" t="str">
        <f t="shared" si="13"/>
        <v/>
      </c>
      <c r="H386" s="53" t="str">
        <f t="shared" si="14"/>
        <v/>
      </c>
      <c r="I386" s="53" t="str">
        <f t="shared" si="15"/>
        <v/>
      </c>
    </row>
    <row r="387" spans="2:9" ht="18.75" customHeight="1" x14ac:dyDescent="0.15">
      <c r="B387" s="71"/>
      <c r="C387" s="71"/>
      <c r="D387" s="71"/>
      <c r="E387" s="71"/>
      <c r="F387" s="53" t="str">
        <f t="shared" si="12"/>
        <v/>
      </c>
      <c r="G387" s="53" t="str">
        <f t="shared" si="13"/>
        <v/>
      </c>
      <c r="H387" s="53" t="str">
        <f t="shared" si="14"/>
        <v/>
      </c>
      <c r="I387" s="53" t="str">
        <f t="shared" si="15"/>
        <v/>
      </c>
    </row>
    <row r="388" spans="2:9" ht="18.75" customHeight="1" x14ac:dyDescent="0.15">
      <c r="B388" s="71"/>
      <c r="C388" s="71"/>
      <c r="D388" s="71"/>
      <c r="E388" s="71"/>
      <c r="F388" s="53" t="str">
        <f t="shared" si="12"/>
        <v/>
      </c>
      <c r="G388" s="53" t="str">
        <f t="shared" si="13"/>
        <v/>
      </c>
      <c r="H388" s="53" t="str">
        <f t="shared" si="14"/>
        <v/>
      </c>
      <c r="I388" s="53" t="str">
        <f t="shared" si="15"/>
        <v/>
      </c>
    </row>
    <row r="389" spans="2:9" ht="18.75" customHeight="1" x14ac:dyDescent="0.15">
      <c r="B389" s="71"/>
      <c r="C389" s="71"/>
      <c r="D389" s="71"/>
      <c r="E389" s="71"/>
      <c r="F389" s="53" t="str">
        <f t="shared" si="12"/>
        <v/>
      </c>
      <c r="G389" s="53" t="str">
        <f t="shared" si="13"/>
        <v/>
      </c>
      <c r="H389" s="53" t="str">
        <f t="shared" si="14"/>
        <v/>
      </c>
      <c r="I389" s="53" t="str">
        <f t="shared" si="15"/>
        <v/>
      </c>
    </row>
    <row r="390" spans="2:9" ht="18.75" customHeight="1" x14ac:dyDescent="0.15">
      <c r="B390" s="71"/>
      <c r="C390" s="71"/>
      <c r="D390" s="71"/>
      <c r="E390" s="71"/>
      <c r="F390" s="53" t="str">
        <f t="shared" si="12"/>
        <v/>
      </c>
      <c r="G390" s="53" t="str">
        <f t="shared" si="13"/>
        <v/>
      </c>
      <c r="H390" s="53" t="str">
        <f t="shared" si="14"/>
        <v/>
      </c>
      <c r="I390" s="53" t="str">
        <f t="shared" si="15"/>
        <v/>
      </c>
    </row>
    <row r="391" spans="2:9" ht="18.75" customHeight="1" x14ac:dyDescent="0.15">
      <c r="B391" s="71"/>
      <c r="C391" s="71"/>
      <c r="D391" s="71"/>
      <c r="E391" s="71"/>
      <c r="F391" s="53" t="str">
        <f t="shared" si="12"/>
        <v/>
      </c>
      <c r="G391" s="53" t="str">
        <f t="shared" si="13"/>
        <v/>
      </c>
      <c r="H391" s="53" t="str">
        <f t="shared" si="14"/>
        <v/>
      </c>
      <c r="I391" s="53" t="str">
        <f t="shared" si="15"/>
        <v/>
      </c>
    </row>
    <row r="392" spans="2:9" ht="18.75" customHeight="1" x14ac:dyDescent="0.15">
      <c r="B392" s="71"/>
      <c r="C392" s="71"/>
      <c r="D392" s="71"/>
      <c r="E392" s="71"/>
      <c r="F392" s="53" t="str">
        <f t="shared" si="12"/>
        <v/>
      </c>
      <c r="G392" s="53" t="str">
        <f t="shared" si="13"/>
        <v/>
      </c>
      <c r="H392" s="53" t="str">
        <f t="shared" si="14"/>
        <v/>
      </c>
      <c r="I392" s="53" t="str">
        <f t="shared" si="15"/>
        <v/>
      </c>
    </row>
    <row r="393" spans="2:9" ht="18.75" customHeight="1" x14ac:dyDescent="0.15">
      <c r="B393" s="71"/>
      <c r="C393" s="71"/>
      <c r="D393" s="71"/>
      <c r="E393" s="71"/>
      <c r="F393" s="53" t="str">
        <f t="shared" si="12"/>
        <v/>
      </c>
      <c r="G393" s="53" t="str">
        <f t="shared" si="13"/>
        <v/>
      </c>
      <c r="H393" s="53" t="str">
        <f t="shared" si="14"/>
        <v/>
      </c>
      <c r="I393" s="53" t="str">
        <f t="shared" si="15"/>
        <v/>
      </c>
    </row>
    <row r="394" spans="2:9" ht="18.75" customHeight="1" x14ac:dyDescent="0.15">
      <c r="B394" s="71"/>
      <c r="C394" s="71"/>
      <c r="D394" s="71"/>
      <c r="E394" s="71"/>
      <c r="F394" s="53" t="str">
        <f t="shared" si="12"/>
        <v/>
      </c>
      <c r="G394" s="53" t="str">
        <f t="shared" si="13"/>
        <v/>
      </c>
      <c r="H394" s="53" t="str">
        <f t="shared" si="14"/>
        <v/>
      </c>
      <c r="I394" s="53" t="str">
        <f t="shared" si="15"/>
        <v/>
      </c>
    </row>
    <row r="395" spans="2:9" ht="18.75" customHeight="1" x14ac:dyDescent="0.15">
      <c r="B395" s="71"/>
      <c r="C395" s="71"/>
      <c r="D395" s="71"/>
      <c r="E395" s="71"/>
      <c r="F395" s="53" t="str">
        <f t="shared" si="12"/>
        <v/>
      </c>
      <c r="G395" s="53" t="str">
        <f t="shared" si="13"/>
        <v/>
      </c>
      <c r="H395" s="53" t="str">
        <f t="shared" si="14"/>
        <v/>
      </c>
      <c r="I395" s="53" t="str">
        <f t="shared" si="15"/>
        <v/>
      </c>
    </row>
    <row r="396" spans="2:9" ht="18.75" customHeight="1" x14ac:dyDescent="0.15">
      <c r="B396" s="71"/>
      <c r="C396" s="71"/>
      <c r="D396" s="71"/>
      <c r="E396" s="71"/>
      <c r="F396" s="53" t="str">
        <f t="shared" si="12"/>
        <v/>
      </c>
      <c r="G396" s="53" t="str">
        <f t="shared" si="13"/>
        <v/>
      </c>
      <c r="H396" s="53" t="str">
        <f t="shared" si="14"/>
        <v/>
      </c>
      <c r="I396" s="53" t="str">
        <f t="shared" si="15"/>
        <v/>
      </c>
    </row>
    <row r="397" spans="2:9" ht="18.75" customHeight="1" x14ac:dyDescent="0.15">
      <c r="B397" s="71"/>
      <c r="C397" s="71"/>
      <c r="D397" s="71"/>
      <c r="E397" s="71"/>
      <c r="F397" s="53" t="str">
        <f t="shared" si="12"/>
        <v/>
      </c>
      <c r="G397" s="53" t="str">
        <f t="shared" si="13"/>
        <v/>
      </c>
      <c r="H397" s="53" t="str">
        <f t="shared" si="14"/>
        <v/>
      </c>
      <c r="I397" s="53" t="str">
        <f t="shared" si="15"/>
        <v/>
      </c>
    </row>
    <row r="398" spans="2:9" ht="18.75" customHeight="1" x14ac:dyDescent="0.15">
      <c r="B398" s="71"/>
      <c r="C398" s="71"/>
      <c r="D398" s="71"/>
      <c r="E398" s="71"/>
      <c r="F398" s="53" t="str">
        <f t="shared" si="12"/>
        <v/>
      </c>
      <c r="G398" s="53" t="str">
        <f t="shared" si="13"/>
        <v/>
      </c>
      <c r="H398" s="53" t="str">
        <f t="shared" si="14"/>
        <v/>
      </c>
      <c r="I398" s="53" t="str">
        <f t="shared" si="15"/>
        <v/>
      </c>
    </row>
    <row r="399" spans="2:9" ht="18.75" customHeight="1" x14ac:dyDescent="0.15">
      <c r="B399" s="71"/>
      <c r="C399" s="71"/>
      <c r="D399" s="71"/>
      <c r="E399" s="71"/>
      <c r="F399" s="53" t="str">
        <f t="shared" si="12"/>
        <v/>
      </c>
      <c r="G399" s="53" t="str">
        <f t="shared" si="13"/>
        <v/>
      </c>
      <c r="H399" s="53" t="str">
        <f t="shared" si="14"/>
        <v/>
      </c>
      <c r="I399" s="53" t="str">
        <f t="shared" si="15"/>
        <v/>
      </c>
    </row>
    <row r="400" spans="2:9" ht="18.75" customHeight="1" x14ac:dyDescent="0.15">
      <c r="B400" s="71"/>
      <c r="C400" s="71"/>
      <c r="D400" s="71"/>
      <c r="E400" s="71"/>
      <c r="F400" s="53" t="str">
        <f t="shared" si="12"/>
        <v/>
      </c>
      <c r="G400" s="53" t="str">
        <f t="shared" si="13"/>
        <v/>
      </c>
      <c r="H400" s="53" t="str">
        <f t="shared" si="14"/>
        <v/>
      </c>
      <c r="I400" s="53" t="str">
        <f t="shared" si="15"/>
        <v/>
      </c>
    </row>
    <row r="401" spans="2:9" ht="18.75" customHeight="1" x14ac:dyDescent="0.15">
      <c r="B401" s="71"/>
      <c r="C401" s="71"/>
      <c r="D401" s="71"/>
      <c r="E401" s="71"/>
      <c r="F401" s="53" t="str">
        <f t="shared" si="12"/>
        <v/>
      </c>
      <c r="G401" s="53" t="str">
        <f t="shared" si="13"/>
        <v/>
      </c>
      <c r="H401" s="53" t="str">
        <f t="shared" si="14"/>
        <v/>
      </c>
      <c r="I401" s="53" t="str">
        <f t="shared" si="15"/>
        <v/>
      </c>
    </row>
    <row r="402" spans="2:9" ht="18.75" customHeight="1" x14ac:dyDescent="0.15">
      <c r="B402" s="71"/>
      <c r="C402" s="71"/>
      <c r="D402" s="71"/>
      <c r="E402" s="71"/>
      <c r="F402" s="53" t="str">
        <f t="shared" si="12"/>
        <v/>
      </c>
      <c r="G402" s="53" t="str">
        <f t="shared" si="13"/>
        <v/>
      </c>
      <c r="H402" s="53" t="str">
        <f t="shared" si="14"/>
        <v/>
      </c>
      <c r="I402" s="53" t="str">
        <f t="shared" si="15"/>
        <v/>
      </c>
    </row>
    <row r="403" spans="2:9" ht="18.75" customHeight="1" x14ac:dyDescent="0.15">
      <c r="B403" s="71"/>
      <c r="C403" s="71"/>
      <c r="D403" s="71"/>
      <c r="E403" s="71"/>
      <c r="F403" s="53" t="str">
        <f t="shared" si="12"/>
        <v/>
      </c>
      <c r="G403" s="53" t="str">
        <f t="shared" si="13"/>
        <v/>
      </c>
      <c r="H403" s="53" t="str">
        <f t="shared" si="14"/>
        <v/>
      </c>
      <c r="I403" s="53" t="str">
        <f t="shared" si="15"/>
        <v/>
      </c>
    </row>
    <row r="404" spans="2:9" ht="18.75" customHeight="1" x14ac:dyDescent="0.15">
      <c r="B404" s="71"/>
      <c r="C404" s="71"/>
      <c r="D404" s="71"/>
      <c r="E404" s="71"/>
      <c r="F404" s="53" t="str">
        <f t="shared" si="12"/>
        <v/>
      </c>
      <c r="G404" s="53" t="str">
        <f t="shared" si="13"/>
        <v/>
      </c>
      <c r="H404" s="53" t="str">
        <f t="shared" si="14"/>
        <v/>
      </c>
      <c r="I404" s="53" t="str">
        <f t="shared" si="15"/>
        <v/>
      </c>
    </row>
    <row r="405" spans="2:9" ht="18.75" customHeight="1" x14ac:dyDescent="0.15">
      <c r="B405" s="71"/>
      <c r="C405" s="71"/>
      <c r="D405" s="71"/>
      <c r="E405" s="71"/>
      <c r="F405" s="53" t="str">
        <f t="shared" si="12"/>
        <v/>
      </c>
      <c r="G405" s="53" t="str">
        <f t="shared" si="13"/>
        <v/>
      </c>
      <c r="H405" s="53" t="str">
        <f t="shared" si="14"/>
        <v/>
      </c>
      <c r="I405" s="53" t="str">
        <f t="shared" si="15"/>
        <v/>
      </c>
    </row>
    <row r="406" spans="2:9" ht="18.75" customHeight="1" x14ac:dyDescent="0.15">
      <c r="B406" s="71"/>
      <c r="C406" s="71"/>
      <c r="D406" s="71"/>
      <c r="E406" s="71"/>
      <c r="F406" s="53" t="str">
        <f t="shared" si="12"/>
        <v/>
      </c>
      <c r="G406" s="53" t="str">
        <f t="shared" si="13"/>
        <v/>
      </c>
      <c r="H406" s="53" t="str">
        <f t="shared" si="14"/>
        <v/>
      </c>
      <c r="I406" s="53" t="str">
        <f t="shared" si="15"/>
        <v/>
      </c>
    </row>
    <row r="407" spans="2:9" ht="18.75" customHeight="1" x14ac:dyDescent="0.15">
      <c r="B407" s="71"/>
      <c r="C407" s="71"/>
      <c r="D407" s="71"/>
      <c r="E407" s="71"/>
      <c r="F407" s="53" t="str">
        <f t="shared" si="12"/>
        <v/>
      </c>
      <c r="G407" s="53" t="str">
        <f t="shared" si="13"/>
        <v/>
      </c>
      <c r="H407" s="53" t="str">
        <f t="shared" si="14"/>
        <v/>
      </c>
      <c r="I407" s="53" t="str">
        <f t="shared" si="15"/>
        <v/>
      </c>
    </row>
    <row r="408" spans="2:9" ht="18.75" customHeight="1" x14ac:dyDescent="0.15">
      <c r="B408" s="71"/>
      <c r="C408" s="71"/>
      <c r="D408" s="71"/>
      <c r="E408" s="71"/>
      <c r="F408" s="53" t="str">
        <f t="shared" si="12"/>
        <v/>
      </c>
      <c r="G408" s="53" t="str">
        <f t="shared" si="13"/>
        <v/>
      </c>
      <c r="H408" s="53" t="str">
        <f t="shared" si="14"/>
        <v/>
      </c>
      <c r="I408" s="53" t="str">
        <f t="shared" si="15"/>
        <v/>
      </c>
    </row>
    <row r="409" spans="2:9" ht="18.75" customHeight="1" x14ac:dyDescent="0.15">
      <c r="B409" s="71"/>
      <c r="C409" s="71"/>
      <c r="D409" s="71"/>
      <c r="E409" s="71"/>
      <c r="F409" s="53" t="str">
        <f t="shared" si="12"/>
        <v/>
      </c>
      <c r="G409" s="53" t="str">
        <f t="shared" si="13"/>
        <v/>
      </c>
      <c r="H409" s="53" t="str">
        <f t="shared" si="14"/>
        <v/>
      </c>
      <c r="I409" s="53" t="str">
        <f t="shared" si="15"/>
        <v/>
      </c>
    </row>
    <row r="410" spans="2:9" ht="18.75" customHeight="1" x14ac:dyDescent="0.15">
      <c r="B410" s="71"/>
      <c r="C410" s="71"/>
      <c r="D410" s="71"/>
      <c r="E410" s="71"/>
      <c r="F410" s="53" t="str">
        <f t="shared" si="12"/>
        <v/>
      </c>
      <c r="G410" s="53" t="str">
        <f t="shared" si="13"/>
        <v/>
      </c>
      <c r="H410" s="53" t="str">
        <f t="shared" si="14"/>
        <v/>
      </c>
      <c r="I410" s="53" t="str">
        <f t="shared" si="15"/>
        <v/>
      </c>
    </row>
    <row r="411" spans="2:9" ht="18.75" customHeight="1" x14ac:dyDescent="0.15">
      <c r="B411" s="71"/>
      <c r="C411" s="71"/>
      <c r="D411" s="71"/>
      <c r="E411" s="71"/>
      <c r="F411" s="53" t="str">
        <f t="shared" si="12"/>
        <v/>
      </c>
      <c r="G411" s="53" t="str">
        <f t="shared" si="13"/>
        <v/>
      </c>
      <c r="H411" s="53" t="str">
        <f t="shared" si="14"/>
        <v/>
      </c>
      <c r="I411" s="53" t="str">
        <f t="shared" si="15"/>
        <v/>
      </c>
    </row>
    <row r="412" spans="2:9" ht="18.75" customHeight="1" x14ac:dyDescent="0.15">
      <c r="B412" s="71"/>
      <c r="C412" s="71"/>
      <c r="D412" s="71"/>
      <c r="E412" s="71"/>
      <c r="F412" s="53" t="str">
        <f t="shared" si="12"/>
        <v/>
      </c>
      <c r="G412" s="53" t="str">
        <f t="shared" si="13"/>
        <v/>
      </c>
      <c r="H412" s="53" t="str">
        <f t="shared" si="14"/>
        <v/>
      </c>
      <c r="I412" s="53" t="str">
        <f t="shared" si="15"/>
        <v/>
      </c>
    </row>
    <row r="413" spans="2:9" ht="18.75" customHeight="1" x14ac:dyDescent="0.15">
      <c r="B413" s="71"/>
      <c r="C413" s="71"/>
      <c r="D413" s="71"/>
      <c r="E413" s="71"/>
      <c r="F413" s="53" t="str">
        <f t="shared" si="12"/>
        <v/>
      </c>
      <c r="G413" s="53" t="str">
        <f t="shared" si="13"/>
        <v/>
      </c>
      <c r="H413" s="53" t="str">
        <f t="shared" si="14"/>
        <v/>
      </c>
      <c r="I413" s="53" t="str">
        <f t="shared" si="15"/>
        <v/>
      </c>
    </row>
    <row r="414" spans="2:9" ht="18.75" customHeight="1" x14ac:dyDescent="0.15">
      <c r="B414" s="71"/>
      <c r="C414" s="71"/>
      <c r="D414" s="71"/>
      <c r="E414" s="71"/>
      <c r="F414" s="53" t="str">
        <f t="shared" si="12"/>
        <v/>
      </c>
      <c r="G414" s="53" t="str">
        <f t="shared" si="13"/>
        <v/>
      </c>
      <c r="H414" s="53" t="str">
        <f t="shared" si="14"/>
        <v/>
      </c>
      <c r="I414" s="53" t="str">
        <f t="shared" si="15"/>
        <v/>
      </c>
    </row>
    <row r="415" spans="2:9" ht="18.75" customHeight="1" x14ac:dyDescent="0.15">
      <c r="B415" s="71"/>
      <c r="C415" s="71"/>
      <c r="D415" s="71"/>
      <c r="E415" s="71"/>
      <c r="F415" s="53" t="str">
        <f t="shared" si="12"/>
        <v/>
      </c>
      <c r="G415" s="53" t="str">
        <f t="shared" si="13"/>
        <v/>
      </c>
      <c r="H415" s="53" t="str">
        <f t="shared" si="14"/>
        <v/>
      </c>
      <c r="I415" s="53" t="str">
        <f t="shared" si="15"/>
        <v/>
      </c>
    </row>
    <row r="416" spans="2:9" ht="18.75" customHeight="1" x14ac:dyDescent="0.15">
      <c r="B416" s="71"/>
      <c r="C416" s="71"/>
      <c r="D416" s="71"/>
      <c r="E416" s="71"/>
      <c r="F416" s="53" t="str">
        <f t="shared" si="12"/>
        <v/>
      </c>
      <c r="G416" s="53" t="str">
        <f t="shared" si="13"/>
        <v/>
      </c>
      <c r="H416" s="53" t="str">
        <f t="shared" si="14"/>
        <v/>
      </c>
      <c r="I416" s="53" t="str">
        <f t="shared" si="15"/>
        <v/>
      </c>
    </row>
    <row r="417" spans="2:9" ht="18.75" customHeight="1" x14ac:dyDescent="0.15">
      <c r="B417" s="71"/>
      <c r="C417" s="71"/>
      <c r="D417" s="71"/>
      <c r="E417" s="71"/>
      <c r="F417" s="53" t="str">
        <f t="shared" si="12"/>
        <v/>
      </c>
      <c r="G417" s="53" t="str">
        <f t="shared" si="13"/>
        <v/>
      </c>
      <c r="H417" s="53" t="str">
        <f t="shared" si="14"/>
        <v/>
      </c>
      <c r="I417" s="53" t="str">
        <f t="shared" si="15"/>
        <v/>
      </c>
    </row>
    <row r="418" spans="2:9" ht="18.75" customHeight="1" x14ac:dyDescent="0.15">
      <c r="B418" s="71"/>
      <c r="C418" s="71"/>
      <c r="D418" s="71"/>
      <c r="E418" s="71"/>
      <c r="F418" s="53" t="str">
        <f t="shared" si="12"/>
        <v/>
      </c>
      <c r="G418" s="53" t="str">
        <f t="shared" si="13"/>
        <v/>
      </c>
      <c r="H418" s="53" t="str">
        <f t="shared" si="14"/>
        <v/>
      </c>
      <c r="I418" s="53" t="str">
        <f t="shared" si="15"/>
        <v/>
      </c>
    </row>
    <row r="419" spans="2:9" ht="18.75" customHeight="1" x14ac:dyDescent="0.15">
      <c r="B419" s="71"/>
      <c r="C419" s="71"/>
      <c r="D419" s="71"/>
      <c r="E419" s="71"/>
      <c r="F419" s="53" t="str">
        <f t="shared" si="12"/>
        <v/>
      </c>
      <c r="G419" s="53" t="str">
        <f t="shared" si="13"/>
        <v/>
      </c>
      <c r="H419" s="53" t="str">
        <f t="shared" si="14"/>
        <v/>
      </c>
      <c r="I419" s="53" t="str">
        <f t="shared" si="15"/>
        <v/>
      </c>
    </row>
    <row r="420" spans="2:9" ht="18.75" customHeight="1" x14ac:dyDescent="0.15">
      <c r="B420" s="71"/>
      <c r="C420" s="71"/>
      <c r="D420" s="71"/>
      <c r="E420" s="71"/>
      <c r="F420" s="53" t="str">
        <f t="shared" si="12"/>
        <v/>
      </c>
      <c r="G420" s="53" t="str">
        <f t="shared" si="13"/>
        <v/>
      </c>
      <c r="H420" s="53" t="str">
        <f t="shared" si="14"/>
        <v/>
      </c>
      <c r="I420" s="53" t="str">
        <f t="shared" si="15"/>
        <v/>
      </c>
    </row>
    <row r="421" spans="2:9" ht="18.75" customHeight="1" x14ac:dyDescent="0.15">
      <c r="B421" s="71"/>
      <c r="C421" s="71"/>
      <c r="D421" s="71"/>
      <c r="E421" s="71"/>
      <c r="F421" s="53" t="str">
        <f t="shared" si="12"/>
        <v/>
      </c>
      <c r="G421" s="53" t="str">
        <f t="shared" si="13"/>
        <v/>
      </c>
      <c r="H421" s="53" t="str">
        <f t="shared" si="14"/>
        <v/>
      </c>
      <c r="I421" s="53" t="str">
        <f t="shared" si="15"/>
        <v/>
      </c>
    </row>
    <row r="422" spans="2:9" ht="18.75" customHeight="1" x14ac:dyDescent="0.15">
      <c r="B422" s="71"/>
      <c r="C422" s="71"/>
      <c r="D422" s="71"/>
      <c r="E422" s="71"/>
      <c r="F422" s="53" t="str">
        <f t="shared" si="12"/>
        <v/>
      </c>
      <c r="G422" s="53" t="str">
        <f t="shared" si="13"/>
        <v/>
      </c>
      <c r="H422" s="53" t="str">
        <f t="shared" si="14"/>
        <v/>
      </c>
      <c r="I422" s="53" t="str">
        <f t="shared" si="15"/>
        <v/>
      </c>
    </row>
    <row r="423" spans="2:9" ht="18.75" customHeight="1" x14ac:dyDescent="0.15">
      <c r="B423" s="71"/>
      <c r="C423" s="71"/>
      <c r="D423" s="71"/>
      <c r="E423" s="71"/>
      <c r="F423" s="53" t="str">
        <f t="shared" si="12"/>
        <v/>
      </c>
      <c r="G423" s="53" t="str">
        <f t="shared" si="13"/>
        <v/>
      </c>
      <c r="H423" s="53" t="str">
        <f t="shared" si="14"/>
        <v/>
      </c>
      <c r="I423" s="53" t="str">
        <f t="shared" si="15"/>
        <v/>
      </c>
    </row>
    <row r="424" spans="2:9" ht="18.75" customHeight="1" x14ac:dyDescent="0.15">
      <c r="B424" s="71"/>
      <c r="C424" s="71"/>
      <c r="D424" s="71"/>
      <c r="E424" s="71"/>
      <c r="F424" s="53" t="str">
        <f t="shared" si="12"/>
        <v/>
      </c>
      <c r="G424" s="53" t="str">
        <f t="shared" si="13"/>
        <v/>
      </c>
      <c r="H424" s="53" t="str">
        <f t="shared" si="14"/>
        <v/>
      </c>
      <c r="I424" s="53" t="str">
        <f t="shared" si="15"/>
        <v/>
      </c>
    </row>
    <row r="425" spans="2:9" ht="18.75" customHeight="1" x14ac:dyDescent="0.15">
      <c r="B425" s="71"/>
      <c r="C425" s="71"/>
      <c r="D425" s="71"/>
      <c r="E425" s="71"/>
      <c r="F425" s="53" t="str">
        <f t="shared" si="12"/>
        <v/>
      </c>
      <c r="G425" s="53" t="str">
        <f t="shared" si="13"/>
        <v/>
      </c>
      <c r="H425" s="53" t="str">
        <f t="shared" si="14"/>
        <v/>
      </c>
      <c r="I425" s="53" t="str">
        <f t="shared" si="15"/>
        <v/>
      </c>
    </row>
    <row r="426" spans="2:9" ht="18.75" customHeight="1" x14ac:dyDescent="0.15">
      <c r="B426" s="71"/>
      <c r="C426" s="71"/>
      <c r="D426" s="71"/>
      <c r="E426" s="71"/>
      <c r="F426" s="53" t="str">
        <f t="shared" si="12"/>
        <v/>
      </c>
      <c r="G426" s="53" t="str">
        <f t="shared" si="13"/>
        <v/>
      </c>
      <c r="H426" s="53" t="str">
        <f t="shared" si="14"/>
        <v/>
      </c>
      <c r="I426" s="53" t="str">
        <f t="shared" si="15"/>
        <v/>
      </c>
    </row>
    <row r="427" spans="2:9" ht="18.75" customHeight="1" x14ac:dyDescent="0.15">
      <c r="B427" s="71"/>
      <c r="C427" s="71"/>
      <c r="D427" s="71"/>
      <c r="E427" s="71"/>
      <c r="F427" s="53" t="str">
        <f t="shared" si="12"/>
        <v/>
      </c>
      <c r="G427" s="53" t="str">
        <f t="shared" si="13"/>
        <v/>
      </c>
      <c r="H427" s="53" t="str">
        <f t="shared" si="14"/>
        <v/>
      </c>
      <c r="I427" s="53" t="str">
        <f t="shared" si="15"/>
        <v/>
      </c>
    </row>
    <row r="428" spans="2:9" ht="18.75" customHeight="1" x14ac:dyDescent="0.15">
      <c r="B428" s="71"/>
      <c r="C428" s="71"/>
      <c r="D428" s="71"/>
      <c r="E428" s="71"/>
      <c r="F428" s="53" t="str">
        <f t="shared" si="12"/>
        <v/>
      </c>
      <c r="G428" s="53" t="str">
        <f t="shared" si="13"/>
        <v/>
      </c>
      <c r="H428" s="53" t="str">
        <f t="shared" si="14"/>
        <v/>
      </c>
      <c r="I428" s="53" t="str">
        <f t="shared" si="15"/>
        <v/>
      </c>
    </row>
    <row r="429" spans="2:9" ht="18.75" customHeight="1" x14ac:dyDescent="0.15">
      <c r="B429" s="71"/>
      <c r="C429" s="71"/>
      <c r="D429" s="71"/>
      <c r="E429" s="71"/>
      <c r="F429" s="53" t="str">
        <f t="shared" si="12"/>
        <v/>
      </c>
      <c r="G429" s="53" t="str">
        <f t="shared" si="13"/>
        <v/>
      </c>
      <c r="H429" s="53" t="str">
        <f t="shared" si="14"/>
        <v/>
      </c>
      <c r="I429" s="53" t="str">
        <f t="shared" si="15"/>
        <v/>
      </c>
    </row>
    <row r="430" spans="2:9" ht="18.75" customHeight="1" x14ac:dyDescent="0.15">
      <c r="B430" s="71"/>
      <c r="C430" s="71"/>
      <c r="D430" s="71"/>
      <c r="E430" s="71"/>
      <c r="F430" s="53" t="str">
        <f t="shared" si="12"/>
        <v/>
      </c>
      <c r="G430" s="53" t="str">
        <f t="shared" si="13"/>
        <v/>
      </c>
      <c r="H430" s="53" t="str">
        <f t="shared" si="14"/>
        <v/>
      </c>
      <c r="I430" s="53" t="str">
        <f t="shared" si="15"/>
        <v/>
      </c>
    </row>
    <row r="431" spans="2:9" ht="18.75" customHeight="1" x14ac:dyDescent="0.15">
      <c r="B431" s="71"/>
      <c r="C431" s="71"/>
      <c r="D431" s="71"/>
      <c r="E431" s="71"/>
      <c r="F431" s="53" t="str">
        <f t="shared" si="12"/>
        <v/>
      </c>
      <c r="G431" s="53" t="str">
        <f t="shared" si="13"/>
        <v/>
      </c>
      <c r="H431" s="53" t="str">
        <f t="shared" si="14"/>
        <v/>
      </c>
      <c r="I431" s="53" t="str">
        <f t="shared" si="15"/>
        <v/>
      </c>
    </row>
    <row r="432" spans="2:9" ht="18.75" customHeight="1" x14ac:dyDescent="0.15">
      <c r="B432" s="71"/>
      <c r="C432" s="71"/>
      <c r="D432" s="71"/>
      <c r="E432" s="71"/>
      <c r="F432" s="53" t="str">
        <f t="shared" si="12"/>
        <v/>
      </c>
      <c r="G432" s="53" t="str">
        <f t="shared" si="13"/>
        <v/>
      </c>
      <c r="H432" s="53" t="str">
        <f t="shared" si="14"/>
        <v/>
      </c>
      <c r="I432" s="53" t="str">
        <f t="shared" si="15"/>
        <v/>
      </c>
    </row>
    <row r="433" spans="2:9" ht="18.75" customHeight="1" x14ac:dyDescent="0.15">
      <c r="B433" s="71"/>
      <c r="C433" s="71"/>
      <c r="D433" s="71"/>
      <c r="E433" s="71"/>
      <c r="F433" s="53" t="str">
        <f t="shared" si="12"/>
        <v/>
      </c>
      <c r="G433" s="53" t="str">
        <f t="shared" si="13"/>
        <v/>
      </c>
      <c r="H433" s="53" t="str">
        <f t="shared" si="14"/>
        <v/>
      </c>
      <c r="I433" s="53" t="str">
        <f t="shared" si="15"/>
        <v/>
      </c>
    </row>
    <row r="434" spans="2:9" ht="18.75" customHeight="1" x14ac:dyDescent="0.15">
      <c r="B434" s="71"/>
      <c r="C434" s="71"/>
      <c r="D434" s="71"/>
      <c r="E434" s="71"/>
      <c r="F434" s="53" t="str">
        <f t="shared" si="12"/>
        <v/>
      </c>
      <c r="G434" s="53" t="str">
        <f t="shared" si="13"/>
        <v/>
      </c>
      <c r="H434" s="53" t="str">
        <f t="shared" si="14"/>
        <v/>
      </c>
      <c r="I434" s="53" t="str">
        <f t="shared" si="15"/>
        <v/>
      </c>
    </row>
    <row r="435" spans="2:9" ht="18.75" customHeight="1" x14ac:dyDescent="0.15">
      <c r="B435" s="71"/>
      <c r="C435" s="71"/>
      <c r="D435" s="71"/>
      <c r="E435" s="71"/>
      <c r="F435" s="53" t="str">
        <f t="shared" si="12"/>
        <v/>
      </c>
      <c r="G435" s="53" t="str">
        <f t="shared" si="13"/>
        <v/>
      </c>
      <c r="H435" s="53" t="str">
        <f t="shared" si="14"/>
        <v/>
      </c>
      <c r="I435" s="53" t="str">
        <f t="shared" si="15"/>
        <v/>
      </c>
    </row>
    <row r="436" spans="2:9" ht="18.75" customHeight="1" x14ac:dyDescent="0.15">
      <c r="B436" s="71"/>
      <c r="C436" s="71"/>
      <c r="D436" s="71"/>
      <c r="E436" s="71"/>
      <c r="F436" s="53" t="str">
        <f t="shared" ref="F436:F450" si="16">IF($E436="","",INDEX(担当者,$E436,2))</f>
        <v/>
      </c>
      <c r="G436" s="53" t="str">
        <f t="shared" ref="G436:G450" si="17">IF($E436="","",INDEX(担当者,$E436,3))</f>
        <v/>
      </c>
      <c r="H436" s="53" t="str">
        <f t="shared" ref="H436:H450" si="18">IF($E436="","",INDEX(担当者,$E436,4))</f>
        <v/>
      </c>
      <c r="I436" s="53" t="str">
        <f t="shared" ref="I436:I450" si="19">IF($E436="","",INDEX(担当者,$E436,5))</f>
        <v/>
      </c>
    </row>
    <row r="437" spans="2:9" ht="18.75" customHeight="1" x14ac:dyDescent="0.15">
      <c r="B437" s="71"/>
      <c r="C437" s="71"/>
      <c r="D437" s="71"/>
      <c r="E437" s="71"/>
      <c r="F437" s="53" t="str">
        <f t="shared" si="16"/>
        <v/>
      </c>
      <c r="G437" s="53" t="str">
        <f t="shared" si="17"/>
        <v/>
      </c>
      <c r="H437" s="53" t="str">
        <f t="shared" si="18"/>
        <v/>
      </c>
      <c r="I437" s="53" t="str">
        <f t="shared" si="19"/>
        <v/>
      </c>
    </row>
    <row r="438" spans="2:9" ht="18.75" customHeight="1" x14ac:dyDescent="0.15">
      <c r="B438" s="71"/>
      <c r="C438" s="71"/>
      <c r="D438" s="71"/>
      <c r="E438" s="71"/>
      <c r="F438" s="53" t="str">
        <f t="shared" si="16"/>
        <v/>
      </c>
      <c r="G438" s="53" t="str">
        <f t="shared" si="17"/>
        <v/>
      </c>
      <c r="H438" s="53" t="str">
        <f t="shared" si="18"/>
        <v/>
      </c>
      <c r="I438" s="53" t="str">
        <f t="shared" si="19"/>
        <v/>
      </c>
    </row>
    <row r="439" spans="2:9" ht="18.75" customHeight="1" x14ac:dyDescent="0.15">
      <c r="B439" s="71"/>
      <c r="C439" s="71"/>
      <c r="D439" s="71"/>
      <c r="E439" s="71"/>
      <c r="F439" s="53" t="str">
        <f t="shared" si="16"/>
        <v/>
      </c>
      <c r="G439" s="53" t="str">
        <f t="shared" si="17"/>
        <v/>
      </c>
      <c r="H439" s="53" t="str">
        <f t="shared" si="18"/>
        <v/>
      </c>
      <c r="I439" s="53" t="str">
        <f t="shared" si="19"/>
        <v/>
      </c>
    </row>
    <row r="440" spans="2:9" ht="18.75" customHeight="1" x14ac:dyDescent="0.15">
      <c r="B440" s="71"/>
      <c r="C440" s="71"/>
      <c r="D440" s="71"/>
      <c r="E440" s="71"/>
      <c r="F440" s="53" t="str">
        <f t="shared" si="16"/>
        <v/>
      </c>
      <c r="G440" s="53" t="str">
        <f t="shared" si="17"/>
        <v/>
      </c>
      <c r="H440" s="53" t="str">
        <f t="shared" si="18"/>
        <v/>
      </c>
      <c r="I440" s="53" t="str">
        <f t="shared" si="19"/>
        <v/>
      </c>
    </row>
    <row r="441" spans="2:9" ht="18.75" customHeight="1" x14ac:dyDescent="0.15">
      <c r="B441" s="71"/>
      <c r="C441" s="71"/>
      <c r="D441" s="71"/>
      <c r="E441" s="71"/>
      <c r="F441" s="53" t="str">
        <f t="shared" si="16"/>
        <v/>
      </c>
      <c r="G441" s="53" t="str">
        <f t="shared" si="17"/>
        <v/>
      </c>
      <c r="H441" s="53" t="str">
        <f t="shared" si="18"/>
        <v/>
      </c>
      <c r="I441" s="53" t="str">
        <f t="shared" si="19"/>
        <v/>
      </c>
    </row>
    <row r="442" spans="2:9" ht="18.75" customHeight="1" x14ac:dyDescent="0.15">
      <c r="B442" s="71"/>
      <c r="C442" s="71"/>
      <c r="D442" s="71"/>
      <c r="E442" s="71"/>
      <c r="F442" s="53" t="str">
        <f t="shared" si="16"/>
        <v/>
      </c>
      <c r="G442" s="53" t="str">
        <f t="shared" si="17"/>
        <v/>
      </c>
      <c r="H442" s="53" t="str">
        <f t="shared" si="18"/>
        <v/>
      </c>
      <c r="I442" s="53" t="str">
        <f t="shared" si="19"/>
        <v/>
      </c>
    </row>
    <row r="443" spans="2:9" ht="18.75" customHeight="1" x14ac:dyDescent="0.15">
      <c r="B443" s="71"/>
      <c r="C443" s="71"/>
      <c r="D443" s="71"/>
      <c r="E443" s="71"/>
      <c r="F443" s="53" t="str">
        <f t="shared" si="16"/>
        <v/>
      </c>
      <c r="G443" s="53" t="str">
        <f t="shared" si="17"/>
        <v/>
      </c>
      <c r="H443" s="53" t="str">
        <f t="shared" si="18"/>
        <v/>
      </c>
      <c r="I443" s="53" t="str">
        <f t="shared" si="19"/>
        <v/>
      </c>
    </row>
    <row r="444" spans="2:9" ht="18.75" customHeight="1" x14ac:dyDescent="0.15">
      <c r="B444" s="71"/>
      <c r="C444" s="71"/>
      <c r="D444" s="71"/>
      <c r="E444" s="71"/>
      <c r="F444" s="53" t="str">
        <f t="shared" si="16"/>
        <v/>
      </c>
      <c r="G444" s="53" t="str">
        <f t="shared" si="17"/>
        <v/>
      </c>
      <c r="H444" s="53" t="str">
        <f t="shared" si="18"/>
        <v/>
      </c>
      <c r="I444" s="53" t="str">
        <f t="shared" si="19"/>
        <v/>
      </c>
    </row>
    <row r="445" spans="2:9" ht="18.75" customHeight="1" x14ac:dyDescent="0.15">
      <c r="B445" s="71"/>
      <c r="C445" s="71"/>
      <c r="D445" s="71"/>
      <c r="E445" s="71"/>
      <c r="F445" s="53" t="str">
        <f t="shared" si="16"/>
        <v/>
      </c>
      <c r="G445" s="53" t="str">
        <f t="shared" si="17"/>
        <v/>
      </c>
      <c r="H445" s="53" t="str">
        <f t="shared" si="18"/>
        <v/>
      </c>
      <c r="I445" s="53" t="str">
        <f t="shared" si="19"/>
        <v/>
      </c>
    </row>
    <row r="446" spans="2:9" ht="18.75" customHeight="1" x14ac:dyDescent="0.15">
      <c r="B446" s="71"/>
      <c r="C446" s="71"/>
      <c r="D446" s="71"/>
      <c r="E446" s="71"/>
      <c r="F446" s="53" t="str">
        <f t="shared" si="16"/>
        <v/>
      </c>
      <c r="G446" s="53" t="str">
        <f t="shared" si="17"/>
        <v/>
      </c>
      <c r="H446" s="53" t="str">
        <f t="shared" si="18"/>
        <v/>
      </c>
      <c r="I446" s="53" t="str">
        <f t="shared" si="19"/>
        <v/>
      </c>
    </row>
    <row r="447" spans="2:9" ht="18.75" customHeight="1" x14ac:dyDescent="0.15">
      <c r="B447" s="71"/>
      <c r="C447" s="71"/>
      <c r="D447" s="71"/>
      <c r="E447" s="71"/>
      <c r="F447" s="53" t="str">
        <f t="shared" si="16"/>
        <v/>
      </c>
      <c r="G447" s="53" t="str">
        <f t="shared" si="17"/>
        <v/>
      </c>
      <c r="H447" s="53" t="str">
        <f t="shared" si="18"/>
        <v/>
      </c>
      <c r="I447" s="53" t="str">
        <f t="shared" si="19"/>
        <v/>
      </c>
    </row>
    <row r="448" spans="2:9" ht="18.75" customHeight="1" x14ac:dyDescent="0.15">
      <c r="B448" s="71"/>
      <c r="C448" s="71"/>
      <c r="D448" s="71"/>
      <c r="E448" s="71"/>
      <c r="F448" s="53" t="str">
        <f t="shared" si="16"/>
        <v/>
      </c>
      <c r="G448" s="53" t="str">
        <f t="shared" si="17"/>
        <v/>
      </c>
      <c r="H448" s="53" t="str">
        <f t="shared" si="18"/>
        <v/>
      </c>
      <c r="I448" s="53" t="str">
        <f t="shared" si="19"/>
        <v/>
      </c>
    </row>
    <row r="449" spans="2:9" ht="18.75" customHeight="1" x14ac:dyDescent="0.15">
      <c r="B449" s="71"/>
      <c r="C449" s="71"/>
      <c r="D449" s="71"/>
      <c r="E449" s="71"/>
      <c r="F449" s="53" t="str">
        <f t="shared" si="16"/>
        <v/>
      </c>
      <c r="G449" s="53" t="str">
        <f t="shared" si="17"/>
        <v/>
      </c>
      <c r="H449" s="53" t="str">
        <f t="shared" si="18"/>
        <v/>
      </c>
      <c r="I449" s="53" t="str">
        <f t="shared" si="19"/>
        <v/>
      </c>
    </row>
    <row r="450" spans="2:9" ht="18.75" customHeight="1" x14ac:dyDescent="0.15">
      <c r="B450" s="71"/>
      <c r="C450" s="71"/>
      <c r="D450" s="71"/>
      <c r="E450" s="71"/>
      <c r="F450" s="53" t="str">
        <f t="shared" si="16"/>
        <v/>
      </c>
      <c r="G450" s="53" t="str">
        <f t="shared" si="17"/>
        <v/>
      </c>
      <c r="H450" s="53" t="str">
        <f t="shared" si="18"/>
        <v/>
      </c>
      <c r="I450" s="53" t="str">
        <f t="shared" si="19"/>
        <v/>
      </c>
    </row>
    <row r="451" spans="2:9" ht="21" customHeight="1" x14ac:dyDescent="0.15">
      <c r="B451" s="231"/>
      <c r="C451" s="231"/>
      <c r="D451" s="231"/>
      <c r="E451" s="231"/>
      <c r="F451" s="231"/>
      <c r="G451" s="231"/>
      <c r="H451" s="231"/>
      <c r="I451" s="231"/>
    </row>
  </sheetData>
  <sheetProtection sheet="1" objects="1" scenarios="1"/>
  <mergeCells count="5">
    <mergeCell ref="D2:D3"/>
    <mergeCell ref="C2:C3"/>
    <mergeCell ref="B2:B3"/>
    <mergeCell ref="E2:I2"/>
    <mergeCell ref="B451:I451"/>
  </mergeCells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5</vt:i4>
      </vt:variant>
    </vt:vector>
  </HeadingPairs>
  <TitlesOfParts>
    <vt:vector size="10" baseType="lpstr">
      <vt:lpstr>連絡票 (2)</vt:lpstr>
      <vt:lpstr>説明</vt:lpstr>
      <vt:lpstr>連絡票</vt:lpstr>
      <vt:lpstr>担当者データ</vt:lpstr>
      <vt:lpstr>物件データ</vt:lpstr>
      <vt:lpstr>連絡票!Print_Area</vt:lpstr>
      <vt:lpstr>'連絡票 (2)'!Print_Area</vt:lpstr>
      <vt:lpstr>確認番号</vt:lpstr>
      <vt:lpstr>担当者</vt:lpstr>
      <vt:lpstr>物件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田邉</dc:creator>
  <cp:lastModifiedBy>N1750</cp:lastModifiedBy>
  <cp:lastPrinted>2018-02-26T04:37:13Z</cp:lastPrinted>
  <dcterms:created xsi:type="dcterms:W3CDTF">2018-01-24T23:56:13Z</dcterms:created>
  <dcterms:modified xsi:type="dcterms:W3CDTF">2018-03-20T06:04:57Z</dcterms:modified>
</cp:coreProperties>
</file>